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420" windowWidth="23475" windowHeight="9495"/>
  </bookViews>
  <sheets>
    <sheet name="List1" sheetId="1" r:id="rId1"/>
    <sheet name="List2" sheetId="2" r:id="rId2"/>
    <sheet name="List3" sheetId="3" r:id="rId3"/>
  </sheets>
  <calcPr calcId="125725"/>
</workbook>
</file>

<file path=xl/calcChain.xml><?xml version="1.0" encoding="utf-8"?>
<calcChain xmlns="http://schemas.openxmlformats.org/spreadsheetml/2006/main">
  <c r="F125" i="1"/>
  <c r="E34"/>
  <c r="D24"/>
  <c r="E32"/>
  <c r="E13"/>
  <c r="E14"/>
  <c r="E15"/>
  <c r="E16"/>
  <c r="E17"/>
  <c r="E18"/>
  <c r="E19"/>
  <c r="E20"/>
  <c r="E21"/>
  <c r="E22"/>
  <c r="E12"/>
  <c r="D48"/>
  <c r="C48"/>
  <c r="C24"/>
  <c r="C165"/>
  <c r="E24" l="1"/>
  <c r="E33"/>
  <c r="E35"/>
  <c r="E36"/>
  <c r="E37"/>
  <c r="E38"/>
  <c r="E40"/>
  <c r="E41"/>
  <c r="E44"/>
  <c r="E31"/>
  <c r="D57"/>
  <c r="D56"/>
  <c r="D53"/>
  <c r="A161" l="1"/>
  <c r="E48" l="1"/>
</calcChain>
</file>

<file path=xl/comments1.xml><?xml version="1.0" encoding="utf-8"?>
<comments xmlns="http://schemas.openxmlformats.org/spreadsheetml/2006/main">
  <authors>
    <author>mpavic</author>
  </authors>
  <commentList>
    <comment ref="F31" authorId="0">
      <text>
        <r>
          <rPr>
            <b/>
            <sz val="9"/>
            <color indexed="81"/>
            <rFont val="Tahoma"/>
            <charset val="1"/>
          </rPr>
          <t>mpavic:</t>
        </r>
        <r>
          <rPr>
            <sz val="9"/>
            <color indexed="81"/>
            <rFont val="Tahoma"/>
            <charset val="1"/>
          </rPr>
          <t xml:space="preserve">
</t>
        </r>
      </text>
    </comment>
    <comment ref="F33" authorId="0">
      <text>
        <r>
          <rPr>
            <b/>
            <sz val="9"/>
            <color indexed="81"/>
            <rFont val="Tahoma"/>
            <charset val="1"/>
          </rPr>
          <t>mpavic:</t>
        </r>
        <r>
          <rPr>
            <sz val="9"/>
            <color indexed="81"/>
            <rFont val="Tahoma"/>
            <charset val="1"/>
          </rPr>
          <t xml:space="preserve">
</t>
        </r>
      </text>
    </comment>
  </commentList>
</comments>
</file>

<file path=xl/sharedStrings.xml><?xml version="1.0" encoding="utf-8"?>
<sst xmlns="http://schemas.openxmlformats.org/spreadsheetml/2006/main" count="267" uniqueCount="229">
  <si>
    <t>DOM ZDRAVLJA</t>
  </si>
  <si>
    <t>BJELOVARSKO-BILOGORSKE ŽUPANIJE</t>
  </si>
  <si>
    <t>Središnja služba za računovodstvo i financije, plan i analizu</t>
  </si>
  <si>
    <t>Odjeljak računskog plana</t>
  </si>
  <si>
    <t>6413-Prihodi od financijske imovine</t>
  </si>
  <si>
    <t>7211-prihodi od prodaje imovine-stambeni objekti</t>
  </si>
  <si>
    <t>6526-Ostali nespomenuti prihodi</t>
  </si>
  <si>
    <t>II. RASHODI I IZDACI</t>
  </si>
  <si>
    <t>U kunama bez lipa</t>
  </si>
  <si>
    <t>Od toga: - dospjela potraživanja</t>
  </si>
  <si>
    <t>Od toga: - dospjele obveze</t>
  </si>
  <si>
    <t>S poštovanjem!</t>
  </si>
  <si>
    <t xml:space="preserve">                                                - nedospjele obveze</t>
  </si>
  <si>
    <t>U kunama</t>
  </si>
  <si>
    <t>III.POTRAŽIVANJA I OBVEZE</t>
  </si>
  <si>
    <t>6382-Pomoći temeljem prijenosa EU sredstava</t>
  </si>
  <si>
    <t>Ostvareno u izvještajnom razdoblju tekuće godine</t>
  </si>
  <si>
    <t>AOP iz           PR-RAS-a</t>
  </si>
  <si>
    <t xml:space="preserve">I. PRIHODI I PRIMICI </t>
  </si>
  <si>
    <t>6614-Prihodi od prodaje proizvoda i usluga</t>
  </si>
  <si>
    <t>6615-prihodi od pruženih usluga</t>
  </si>
  <si>
    <t>133</t>
  </si>
  <si>
    <t>6712-Prihodi iz nadležnog proračuna za financiranje rashoda za nabavu nefinancijske imovine</t>
  </si>
  <si>
    <t>673-Prihodi od HZZO-a na temelju ugovornih obveza</t>
  </si>
  <si>
    <t>Indeks</t>
  </si>
  <si>
    <t>683-Ostali prihodi</t>
  </si>
  <si>
    <t>311-Plaće (bruto) (AOP 151 do 154)</t>
  </si>
  <si>
    <t xml:space="preserve">312-ostali rashodi za zaposlene </t>
  </si>
  <si>
    <t>321-naknada troškova zaposlenima</t>
  </si>
  <si>
    <t>322-Rashodi za materijal i energiju</t>
  </si>
  <si>
    <t>313-Doprinosi na plaće (AOP 157 do 159)</t>
  </si>
  <si>
    <t>323-Rashodi za usluge (AOP 175 do 183)</t>
  </si>
  <si>
    <t>329-Ostali nespomenuti rashodi poslovanja (AOP 186 do 192)</t>
  </si>
  <si>
    <t>343-ostali financijski rashodi</t>
  </si>
  <si>
    <t>412-Nematerijalna imovina (AOP 348 do 353)</t>
  </si>
  <si>
    <t>421-Građevinski objekti (AOP 356 do 359)</t>
  </si>
  <si>
    <t>423-prijevozna sredstva (AOP  370 do 373)</t>
  </si>
  <si>
    <t>426-Nematerijalna proizvedena imovina</t>
  </si>
  <si>
    <t>451-Dodatna ulaganja na građevinskim objektima</t>
  </si>
  <si>
    <t>7231-Prijevozna sredstva u cestovnom prometu</t>
  </si>
  <si>
    <t>383-Kazne, penali i naknade štete</t>
  </si>
  <si>
    <t xml:space="preserve">FINANCIJSKI REZULTAT </t>
  </si>
  <si>
    <t>Voditelj središnje službe za rač. i financije, plan i analizu</t>
  </si>
  <si>
    <t>6711-Prihodi iz nadležnog proračuna za financiranje rashoda poslovanja</t>
  </si>
  <si>
    <t xml:space="preserve">                                        - nedospjela potraživanja</t>
  </si>
  <si>
    <t>Razlika: u korist obveza</t>
  </si>
  <si>
    <t>422-Postrojenja i oprema</t>
  </si>
  <si>
    <t>Odstupanje vezano na realizaciju.</t>
  </si>
  <si>
    <t xml:space="preserve">IV. </t>
  </si>
  <si>
    <t>POPIS SUDSKIH SPOROVA U TIJEKU</t>
  </si>
  <si>
    <t>Rbr.</t>
  </si>
  <si>
    <t>OPIS PRIRODE SPORA</t>
  </si>
  <si>
    <t>Predmet</t>
  </si>
  <si>
    <t>1.</t>
  </si>
  <si>
    <t>Pr-154/16</t>
  </si>
  <si>
    <t>2.</t>
  </si>
  <si>
    <t>Pr-155/16</t>
  </si>
  <si>
    <t>3.</t>
  </si>
  <si>
    <t>4.</t>
  </si>
  <si>
    <t>5.</t>
  </si>
  <si>
    <t>Pr-159/16</t>
  </si>
  <si>
    <t>6.</t>
  </si>
  <si>
    <t>Pr-160/16</t>
  </si>
  <si>
    <t>7.</t>
  </si>
  <si>
    <t>8.</t>
  </si>
  <si>
    <t>9.</t>
  </si>
  <si>
    <t>10.</t>
  </si>
  <si>
    <t>11.</t>
  </si>
  <si>
    <t>Pr-194/18</t>
  </si>
  <si>
    <t>12.</t>
  </si>
  <si>
    <t>13.</t>
  </si>
  <si>
    <t>Pr-196/18</t>
  </si>
  <si>
    <t>14.</t>
  </si>
  <si>
    <t>15.</t>
  </si>
  <si>
    <t>16.</t>
  </si>
  <si>
    <t>VI.</t>
  </si>
  <si>
    <t>VII. ZAKLJUČAK</t>
  </si>
  <si>
    <t>V. OBRAZLOŽENJE FINANCIJSKOG REZULTATA</t>
  </si>
  <si>
    <t xml:space="preserve">Najznačajniji razlozi koji su doveli do negativnog financijskog rezultata tj. manjka prihoda/primitaka nad rashodima/izdacima: </t>
  </si>
  <si>
    <t>Marija Pavić, oec.</t>
  </si>
  <si>
    <t>324-Naknade troškova osobama izvan radnog odnosa</t>
  </si>
  <si>
    <t>5=4/3</t>
  </si>
  <si>
    <t>112</t>
  </si>
  <si>
    <t>121</t>
  </si>
  <si>
    <t>122</t>
  </si>
  <si>
    <t>130</t>
  </si>
  <si>
    <t>131</t>
  </si>
  <si>
    <t>145</t>
  </si>
  <si>
    <t>307</t>
  </si>
  <si>
    <t>321</t>
  </si>
  <si>
    <t>6341-Tekuće pomoći od izvanproračunskih korisnika</t>
  </si>
  <si>
    <t>058</t>
  </si>
  <si>
    <t>Tužitelji</t>
  </si>
  <si>
    <t>Vrijednost predmeta spora (VPS)</t>
  </si>
  <si>
    <t>Željko Ćurić, Dragan Vukelić, Milan Božović</t>
  </si>
  <si>
    <t>Dalibor Mika, Mario Čihak</t>
  </si>
  <si>
    <t>Robert Černi, Stevo Bažulj, Željko Horvat</t>
  </si>
  <si>
    <t>Ernest Sabo, Zdenko Ivančić</t>
  </si>
  <si>
    <t>Milan Božović</t>
  </si>
  <si>
    <t>Ivica Trčak</t>
  </si>
  <si>
    <t>Stjepan Posavac</t>
  </si>
  <si>
    <t>Dalibor Mika</t>
  </si>
  <si>
    <t>Zdenko Ivančić</t>
  </si>
  <si>
    <t>Ernest Sabo</t>
  </si>
  <si>
    <t>Antun Maletić</t>
  </si>
  <si>
    <t>Željko Ćurić</t>
  </si>
  <si>
    <t>Dragan Đurković</t>
  </si>
  <si>
    <t>17.</t>
  </si>
  <si>
    <t>18.</t>
  </si>
  <si>
    <t>Pr-86/19</t>
  </si>
  <si>
    <t>Saša Tišljer</t>
  </si>
  <si>
    <t>19.</t>
  </si>
  <si>
    <t>Pr-87/19</t>
  </si>
  <si>
    <t>Robert Černi</t>
  </si>
  <si>
    <t>20.</t>
  </si>
  <si>
    <t>Pr-88/19</t>
  </si>
  <si>
    <t>21.</t>
  </si>
  <si>
    <t>Pr-89/19</t>
  </si>
  <si>
    <t>22.</t>
  </si>
  <si>
    <t>Pr-90/19</t>
  </si>
  <si>
    <t>Josip Merkl</t>
  </si>
  <si>
    <t>23.</t>
  </si>
  <si>
    <t>Pr-91/19</t>
  </si>
  <si>
    <t>24.</t>
  </si>
  <si>
    <t>Pr-92/19</t>
  </si>
  <si>
    <t>25.</t>
  </si>
  <si>
    <t>Pr-93/19</t>
  </si>
  <si>
    <t>26.</t>
  </si>
  <si>
    <t>Pr-94/19</t>
  </si>
  <si>
    <t>27.</t>
  </si>
  <si>
    <t>28.</t>
  </si>
  <si>
    <t>29.</t>
  </si>
  <si>
    <t>Stevo Bažulj</t>
  </si>
  <si>
    <t>30.</t>
  </si>
  <si>
    <t>31.</t>
  </si>
  <si>
    <t>32.</t>
  </si>
  <si>
    <t>33.</t>
  </si>
  <si>
    <t>34.</t>
  </si>
  <si>
    <t>Stjepan Posavec</t>
  </si>
  <si>
    <t>35.</t>
  </si>
  <si>
    <t>UKUPNA VRIJEDNOST PREDMETA SPORA:</t>
  </si>
  <si>
    <t>Stanje prenesenog  manjka  iz 2020. godine</t>
  </si>
  <si>
    <t>Obrazloženje odstupanja 2021. u odnosu na 2020. godinu</t>
  </si>
  <si>
    <t>Realizacija u 2021. sukladna ostvarenim pravima radnika temeljem Zakona i KU.</t>
  </si>
  <si>
    <t>Povećanje doprinosa prati povećanje plaće.</t>
  </si>
  <si>
    <t>080</t>
  </si>
  <si>
    <t>071</t>
  </si>
  <si>
    <t>489</t>
  </si>
  <si>
    <t>8443-Primljeni krediti od tuzemnih kreditnih institucija izvan javnog sektora</t>
  </si>
  <si>
    <t>Prihodi od kamata na depozite po viđenju, veći u odnosu na isto razdoblje protekle godine, sukladno stanju depozita i prometu po žiro računu.</t>
  </si>
  <si>
    <t>342-Kamate na primljene kredite i zajmove (AOP 198-204)</t>
  </si>
  <si>
    <t>Iznos u 2021. godini odnosi se na kupnju informatičkog programa STATUS za obračun isplata po sudskim presudama.</t>
  </si>
  <si>
    <t>U Bjelovaru, 27.01.2022.</t>
  </si>
  <si>
    <t>Na ovom računu vode se primici -pomoći Zavoda za zapošljavanje za 4 pripravnika u iznosu od=300.061 kn i pomoći i potpore od  HZZO-a -za : 10 % nagrade radnicima koji rade sa oboljelima od Corone te naknade za cijepljenje=212.816 kn. Tijekom 2020. godine ovih prihoda nije bilo.</t>
  </si>
  <si>
    <t>Na ovom računu evidentiramo prihode od prodaje robe i lijekova u ljekarnama  Garešnica i Veliki Grđevac. Razlika u odnosu na 2020. godinu  sukladna je realizaciji.</t>
  </si>
  <si>
    <t xml:space="preserve">Vlastiti prihodi -ovo su prihodi koji se raliziraju po principu cijena puta usluga kao što su: Usluge medicine rada, naplata metala  u dentalnoj medicini,  RTG usluge snimanja zubi, prihodi od najma poduzećima, režije iz zakupa, stanarine i dr. </t>
  </si>
  <si>
    <t>Račun DEC-a u dijelu tekućeg i investicijskog održavanja. Razlika u odnosu na 2020. godinu rezultat je preraspodjele unutar Plana DEC-a.</t>
  </si>
  <si>
    <t xml:space="preserve">Više ostvareni prihodi posljedica su povratka timova iz koncesije u sustav Doma zdravlja u 2021. godini te povećanje realizacije DTP usluga .  </t>
  </si>
  <si>
    <t>Prihodi od rabata -ljekarnička djelatnost.</t>
  </si>
  <si>
    <t>Račun se odnosi na prihode od prodaje vozila. Tijekom 2021. godine nije bilo relizacije.</t>
  </si>
  <si>
    <t>Sveukupni prihodi i primici u razdoblju 1.1.2021.-31.12.2021.</t>
  </si>
  <si>
    <t>Stanje potraživanja na dan 31.12.2021. iznosi:</t>
  </si>
  <si>
    <t>Stanje obveza na dan 31.12.2021. iznosi:</t>
  </si>
  <si>
    <t>Antun Maletić, Dragan Đurković</t>
  </si>
  <si>
    <t>158/16</t>
  </si>
  <si>
    <t>Pr-108/19</t>
  </si>
  <si>
    <t>Obračun prekovremenih sati, naknada za godišnje odmore, dodaci za otežane uvjete rad, za iznimnu odgovornost za život i zdravlje ljudi obračunati na prekovremene sate</t>
  </si>
  <si>
    <t>Pr-60/2020</t>
  </si>
  <si>
    <t>Pr-61/2020</t>
  </si>
  <si>
    <t>Pr-62/2020</t>
  </si>
  <si>
    <t>Pr-63/2020</t>
  </si>
  <si>
    <t>Pr-66/2020</t>
  </si>
  <si>
    <t>Pr-68/2020</t>
  </si>
  <si>
    <t>Pr-69/2020</t>
  </si>
  <si>
    <t>Pr-70/2020</t>
  </si>
  <si>
    <t>Pr-77/2020</t>
  </si>
  <si>
    <t>Pr-64/20020</t>
  </si>
  <si>
    <t>Pr-65/2020</t>
  </si>
  <si>
    <t>Robet Černi</t>
  </si>
  <si>
    <t>Pr-67/20</t>
  </si>
  <si>
    <t>Pr-78/20</t>
  </si>
  <si>
    <t>Pr-341/20</t>
  </si>
  <si>
    <t>Pr- 343/20</t>
  </si>
  <si>
    <t>Kristijan Marinić</t>
  </si>
  <si>
    <t>Pr-349/20</t>
  </si>
  <si>
    <t>Pr-350/20</t>
  </si>
  <si>
    <t>Pr- 351/20</t>
  </si>
  <si>
    <t>Pr-352/20</t>
  </si>
  <si>
    <t>Pr-353/20</t>
  </si>
  <si>
    <t>Pr-354/20</t>
  </si>
  <si>
    <t>Pr-356/20</t>
  </si>
  <si>
    <t>Pr-357/20</t>
  </si>
  <si>
    <t>Pr-359/20</t>
  </si>
  <si>
    <t>Pr-362/20</t>
  </si>
  <si>
    <t>Đurica Vinković</t>
  </si>
  <si>
    <t>Pr-363/20</t>
  </si>
  <si>
    <t>Pr-355/20</t>
  </si>
  <si>
    <t>Pr- 360/20</t>
  </si>
  <si>
    <t>36.</t>
  </si>
  <si>
    <t>37.</t>
  </si>
  <si>
    <t>38.</t>
  </si>
  <si>
    <t>39.</t>
  </si>
  <si>
    <t>40.</t>
  </si>
  <si>
    <t>41.</t>
  </si>
  <si>
    <t>42.</t>
  </si>
  <si>
    <t>43.</t>
  </si>
  <si>
    <t>44.</t>
  </si>
  <si>
    <t>45.</t>
  </si>
  <si>
    <t>46.</t>
  </si>
  <si>
    <r>
      <t xml:space="preserve">Dom zdravlja ostvario je </t>
    </r>
    <r>
      <rPr>
        <b/>
        <sz val="11"/>
        <color theme="1"/>
        <rFont val="Calibri"/>
        <family val="2"/>
        <charset val="238"/>
        <scheme val="minor"/>
      </rPr>
      <t xml:space="preserve">MANJAK </t>
    </r>
    <r>
      <rPr>
        <sz val="11"/>
        <color theme="1"/>
        <rFont val="Calibri"/>
        <family val="2"/>
        <charset val="238"/>
        <scheme val="minor"/>
      </rPr>
      <t xml:space="preserve">prihoda nad izdacima u razdoblju od 1.1.2021. do 31.12.2021. godine iznosu od                                          </t>
    </r>
  </si>
  <si>
    <t>Manjak   prihoda/primitaka nad rashodima/izdacima u  razdoblju 1.1.2021.-31.12.2021.</t>
  </si>
  <si>
    <t>Stanje korigiranog  manjka na dan 31.12.2021.</t>
  </si>
  <si>
    <t>Sveukupni rashodi i izdaci u razdoblju  od 1.1.2021. do 31.12.2021.</t>
  </si>
  <si>
    <t xml:space="preserve">Povećanje dodatnih ulaganja na građevinskim objektima najvećim dijelom odnosi se na uređenje ambulante Doma zdravlja u Velikoj Trnovitici i obnovu i rekonstrukciju prostora stomatologije u Bjelovaru. </t>
  </si>
  <si>
    <t>Bilješke uz financijske izvještaje Doma zdravlja bjelovarsko-bilogorske županije za razdoblje 1.1.2021.-31.12.2021. godine</t>
  </si>
  <si>
    <t>Prihodi  na ovom odjeljku odnose se  na  sredstava primljena sa osnova Projekta sufinanciranja specijalizacija liječnika obiteljske medicine  iz sredstava pomoći EU. (Kožul Antonija, dr. med.)</t>
  </si>
  <si>
    <t>Temeljem Odluke Županijske Skupštine klasa: 500-01/20-01/61, urbroj: 2103/1-11-20-5 od 17.prosinca 2020. i Zaključka Upravnog Vijeća DZ BBŽ se zadužio putem prekoračenja na žiro računu u ukupnom iznosu od 1.200.000 kn, od čega je na dan 31.12.2021. bilo korišteno 1.156.976 kn.</t>
  </si>
  <si>
    <t>U 2021. nema osoba na stručnom osposobljavanju.</t>
  </si>
  <si>
    <t>Sukladno realizaciji.</t>
  </si>
  <si>
    <t xml:space="preserve">Izdaci vezani na  prekoračenje po žiro računu. </t>
  </si>
  <si>
    <r>
      <rPr>
        <b/>
        <sz val="11"/>
        <color theme="1"/>
        <rFont val="Calibri"/>
        <family val="2"/>
        <charset val="238"/>
        <scheme val="minor"/>
      </rPr>
      <t>Napomena</t>
    </r>
    <r>
      <rPr>
        <sz val="11"/>
        <color theme="1"/>
        <rFont val="Calibri"/>
        <family val="2"/>
        <charset val="238"/>
        <scheme val="minor"/>
      </rPr>
      <t>: Tijekom 2021. godine korigirali smo financijski rezultat iz 2020. godine u iznosu od 478.159, kn, vezano na Odluku HZZO-a o stvaranju naše obveze povrata sredstava za neizvršene zdravstvene usluge iz 2020. godine. Također, vezano za nedostatak sredstava, nastupili su  problemi oko tekuće likvidnosti i podmirenja obveza u rokovima dospjeća. Zbog toga smo sa PBZ-om ugovorili prekoračenje po žiro računu u iznosu od 1.200.000, 00 kn. Iznos je iskorišten za podmirenje dijela dospjelih obveza.</t>
    </r>
  </si>
  <si>
    <t>Negativan financijski rezultat, najvećim dijelom,  uvjetovan je nedostatnim prilivom sredstava temeljem Ugovora sa HZZO-om u odnosu na obveze koje Dom zdravlja ima temeljem Zakonskih propisa i KU.  Početkom godine primjenjena je nova-viša  osnovica za obračun plaća koja značajno povećava troškove poslovanja. Istovremeno, HZZO svojim sredstvima ne prati navedeno povećanje, pa su tako Ugovorena sredstva po timu tek neznatno uvećana, što, ni izdaleka,  ne pokriva izdatke za plaće i općenito povećanje troškova poslovanja, posebno onih vezanih za pandemiju COVID-19  virusa. Značajan udio u negativnom financijskom rezultatu imaju i timovi koji primaju polovicu hladnog pogona zbog manjeg broja osiguranika . Također, zbog pandemije  COVIDA-19 i posebne organizacije rada sanitetskog prijevoza te stalnog testiranja i cjepljena osiguranika enormno su povećani prekovremeni sati, posljedično i troškovi koji značajno utječu na financijski rezultat.</t>
  </si>
  <si>
    <t>Mišljenja sam kako je, obzirom na okolnosti u kojima se odvija poslovanje DZ BBŽ, nužno razmotriti  načine smanjenja troškova i povećanja prihoda te  osigurati novčana sredstva za tekuću likvidnost Ustanove.</t>
  </si>
  <si>
    <t>Ostale tužbe radnika vezano na prava iz KU (6% povećanje osnovice i prekovremeni rad)-procjena</t>
  </si>
  <si>
    <t>Ostvareno u izvještajnom razdoblju prethodne godine</t>
  </si>
  <si>
    <t>Povećanje vezano na uvećanje osnovice za obračuna plaća, temeljem KU kao i preuzimanje novih  timova koji su, po prestanku koncesije, ušli u sustav DZBBŽ.</t>
  </si>
  <si>
    <t>Račun obuhvaća : sufinanciranje cijene usluga=23.432 kn,  prihode od dopunskih osiguranja=1.432.805 kn  te prihode s naslova osiguranja i  refundacije štete od osiguravajućih kuća=330.404 kn i ostale nespomenute prihode=31.927 kn (INA rabati, više uplate te 5.000, kn povrata parničnog troška-Ivančić). Razlika u odnosu na prethodnu godinu, najvećim je dijelom rezultat naplate totalne štete za sanitetsko vozilo.</t>
  </si>
  <si>
    <t>Najveće povećanje u dijelu rashoda za usluge odnosi se na Ugovore o dijelu za  rad liječnika  koji su, radi  trajnog nedostatka zaposlenih liječnika a s ciljem odvijanja redovite djelatnosti, radili kao zamjena za odsutne kolege. Dio povećanja u uslugama čine i troškovi sudskih postupaka  kojih  je u 2021. godini bio značajan broj.</t>
  </si>
  <si>
    <t>Rashodi za materijal i energiju povećani u odnosu na 2020., najvećim dijelom radi povećane nabave robe za daljnju prodaju u ljekarnama Garešnica i  Veliki Grđevac te povećanom potrošnjom laboratorijskog i  potrošnog materijala uslijed  pandemije COVID-19 virusa.</t>
  </si>
</sst>
</file>

<file path=xl/styles.xml><?xml version="1.0" encoding="utf-8"?>
<styleSheet xmlns="http://schemas.openxmlformats.org/spreadsheetml/2006/main">
  <numFmts count="2">
    <numFmt numFmtId="6" formatCode="#,##0\ &quot;kn&quot;;[Red]\-#,##0\ &quot;kn&quot;"/>
    <numFmt numFmtId="164" formatCode="0.0"/>
  </numFmts>
  <fonts count="13">
    <font>
      <sz val="11"/>
      <color theme="1"/>
      <name val="Calibri"/>
      <family val="2"/>
      <charset val="238"/>
      <scheme val="minor"/>
    </font>
    <font>
      <b/>
      <sz val="11"/>
      <color theme="1"/>
      <name val="Calibri"/>
      <family val="2"/>
      <charset val="238"/>
      <scheme val="minor"/>
    </font>
    <font>
      <b/>
      <sz val="14"/>
      <color theme="1"/>
      <name val="Calibri"/>
      <family val="2"/>
      <charset val="238"/>
      <scheme val="minor"/>
    </font>
    <font>
      <sz val="12"/>
      <color theme="1"/>
      <name val="Calibri"/>
      <family val="2"/>
      <charset val="238"/>
      <scheme val="minor"/>
    </font>
    <font>
      <b/>
      <sz val="12"/>
      <color theme="1"/>
      <name val="Calibri"/>
      <family val="2"/>
      <charset val="238"/>
      <scheme val="minor"/>
    </font>
    <font>
      <b/>
      <sz val="16"/>
      <color theme="1"/>
      <name val="Calibri"/>
      <family val="2"/>
      <charset val="238"/>
      <scheme val="minor"/>
    </font>
    <font>
      <sz val="9"/>
      <color indexed="81"/>
      <name val="Tahoma"/>
      <charset val="1"/>
    </font>
    <font>
      <b/>
      <sz val="9"/>
      <color indexed="81"/>
      <name val="Tahoma"/>
      <charset val="1"/>
    </font>
    <font>
      <sz val="11"/>
      <color rgb="FF9C6500"/>
      <name val="Calibri"/>
      <family val="2"/>
      <charset val="238"/>
      <scheme val="minor"/>
    </font>
    <font>
      <i/>
      <sz val="11"/>
      <color theme="1"/>
      <name val="Calibri"/>
      <family val="2"/>
      <charset val="238"/>
      <scheme val="minor"/>
    </font>
    <font>
      <u/>
      <sz val="11"/>
      <color theme="1"/>
      <name val="Calibri"/>
      <family val="2"/>
      <charset val="238"/>
      <scheme val="minor"/>
    </font>
    <font>
      <sz val="10"/>
      <color indexed="8"/>
      <name val="Arial"/>
      <family val="2"/>
      <charset val="238"/>
    </font>
    <font>
      <sz val="11"/>
      <name val="Calibri"/>
      <family val="2"/>
      <charset val="238"/>
      <scheme val="minor"/>
    </font>
  </fonts>
  <fills count="5">
    <fill>
      <patternFill patternType="none"/>
    </fill>
    <fill>
      <patternFill patternType="gray125"/>
    </fill>
    <fill>
      <patternFill patternType="solid">
        <fgColor theme="0"/>
        <bgColor indexed="64"/>
      </patternFill>
    </fill>
    <fill>
      <patternFill patternType="solid">
        <fgColor rgb="FFFFEB9C"/>
      </patternFill>
    </fill>
    <fill>
      <patternFill patternType="solid">
        <fgColor theme="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s>
  <cellStyleXfs count="3">
    <xf numFmtId="0" fontId="0" fillId="0" borderId="0"/>
    <xf numFmtId="0" fontId="8" fillId="3" borderId="0" applyNumberFormat="0" applyBorder="0" applyAlignment="0" applyProtection="0"/>
    <xf numFmtId="0" fontId="11" fillId="0" borderId="0"/>
  </cellStyleXfs>
  <cellXfs count="145">
    <xf numFmtId="0" fontId="0" fillId="0" borderId="0" xfId="0"/>
    <xf numFmtId="0" fontId="0" fillId="0" borderId="0" xfId="0" applyAlignment="1">
      <alignment horizontal="center"/>
    </xf>
    <xf numFmtId="3" fontId="0" fillId="0" borderId="1" xfId="0" applyNumberFormat="1" applyBorder="1" applyAlignment="1">
      <alignment vertical="center"/>
    </xf>
    <xf numFmtId="0" fontId="1" fillId="0" borderId="0" xfId="0" applyFont="1" applyBorder="1" applyAlignment="1">
      <alignment vertical="center"/>
    </xf>
    <xf numFmtId="0" fontId="0" fillId="0" borderId="0" xfId="0" applyBorder="1" applyAlignment="1">
      <alignment wrapText="1"/>
    </xf>
    <xf numFmtId="0" fontId="5" fillId="0" borderId="0" xfId="0" applyFont="1" applyBorder="1" applyAlignment="1">
      <alignment vertical="center"/>
    </xf>
    <xf numFmtId="0" fontId="2" fillId="0" borderId="0" xfId="0" applyFont="1" applyBorder="1" applyAlignment="1">
      <alignment vertical="center"/>
    </xf>
    <xf numFmtId="3" fontId="0" fillId="0" borderId="1" xfId="0" applyNumberFormat="1" applyFill="1" applyBorder="1" applyAlignment="1">
      <alignment vertical="center"/>
    </xf>
    <xf numFmtId="3" fontId="0" fillId="0" borderId="5" xfId="0" applyNumberFormat="1" applyBorder="1" applyAlignment="1">
      <alignment vertical="center"/>
    </xf>
    <xf numFmtId="3" fontId="0" fillId="0" borderId="5" xfId="0" applyNumberForma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wrapText="1"/>
    </xf>
    <xf numFmtId="3" fontId="0" fillId="0" borderId="5" xfId="0" applyNumberFormat="1" applyFill="1" applyBorder="1" applyAlignment="1">
      <alignment vertical="center"/>
    </xf>
    <xf numFmtId="0" fontId="0" fillId="0" borderId="5" xfId="0" applyBorder="1" applyAlignment="1">
      <alignment horizontal="center" vertical="center" wrapText="1"/>
    </xf>
    <xf numFmtId="6" fontId="2" fillId="0" borderId="0" xfId="0" applyNumberFormat="1" applyFont="1" applyBorder="1" applyAlignment="1">
      <alignment horizontal="center" vertical="center"/>
    </xf>
    <xf numFmtId="6" fontId="2" fillId="0" borderId="0" xfId="0" applyNumberFormat="1" applyFont="1" applyBorder="1" applyAlignment="1">
      <alignment horizontal="center" vertical="center"/>
    </xf>
    <xf numFmtId="0" fontId="0" fillId="2" borderId="0" xfId="0" applyFill="1" applyBorder="1" applyAlignment="1">
      <alignment horizontal="center"/>
    </xf>
    <xf numFmtId="3" fontId="4" fillId="2" borderId="0" xfId="0" applyNumberFormat="1" applyFont="1" applyFill="1" applyBorder="1" applyAlignment="1">
      <alignment horizontal="right"/>
    </xf>
    <xf numFmtId="6" fontId="2" fillId="0" borderId="0" xfId="0" applyNumberFormat="1" applyFont="1" applyBorder="1"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horizontal="center" vertical="center" wrapText="1"/>
    </xf>
    <xf numFmtId="4" fontId="0" fillId="0" borderId="1" xfId="0" applyNumberFormat="1" applyBorder="1" applyAlignment="1">
      <alignment wrapText="1"/>
    </xf>
    <xf numFmtId="2" fontId="1" fillId="0" borderId="1" xfId="0" applyNumberFormat="1" applyFont="1" applyBorder="1" applyAlignment="1">
      <alignment horizontal="center" vertical="center"/>
    </xf>
    <xf numFmtId="0" fontId="8" fillId="0" borderId="0" xfId="1" applyFill="1" applyBorder="1" applyAlignment="1">
      <alignment vertical="center"/>
    </xf>
    <xf numFmtId="0" fontId="0" fillId="0" borderId="0" xfId="0"/>
    <xf numFmtId="4" fontId="0" fillId="0" borderId="0" xfId="0" applyNumberFormat="1" applyBorder="1"/>
    <xf numFmtId="0" fontId="9" fillId="0" borderId="0" xfId="0" applyFont="1" applyAlignment="1">
      <alignment horizontal="center" wrapText="1"/>
    </xf>
    <xf numFmtId="0" fontId="1" fillId="0" borderId="7" xfId="0" applyFont="1" applyBorder="1" applyAlignment="1">
      <alignment horizontal="center"/>
    </xf>
    <xf numFmtId="0" fontId="0" fillId="0" borderId="1" xfId="0" applyFont="1" applyBorder="1" applyAlignment="1">
      <alignment vertical="center" wrapText="1"/>
    </xf>
    <xf numFmtId="4" fontId="0" fillId="0" borderId="1" xfId="0" applyNumberFormat="1" applyBorder="1" applyAlignment="1">
      <alignment horizontal="center" vertical="center" wrapText="1"/>
    </xf>
    <xf numFmtId="4" fontId="0" fillId="0" borderId="1" xfId="0" applyNumberFormat="1" applyBorder="1" applyAlignment="1">
      <alignment horizontal="center" vertical="center" wrapText="1"/>
    </xf>
    <xf numFmtId="4" fontId="0" fillId="0" borderId="1" xfId="0" applyNumberFormat="1" applyBorder="1" applyAlignment="1">
      <alignment horizontal="center" wrapText="1"/>
    </xf>
    <xf numFmtId="49" fontId="0" fillId="0" borderId="1" xfId="0" applyNumberFormat="1" applyBorder="1" applyAlignment="1">
      <alignment horizontal="center" vertical="center"/>
    </xf>
    <xf numFmtId="49" fontId="0" fillId="0" borderId="1" xfId="0" applyNumberFormat="1" applyBorder="1" applyAlignment="1">
      <alignment horizontal="center" vertical="center" wrapText="1"/>
    </xf>
    <xf numFmtId="3" fontId="0" fillId="0" borderId="1" xfId="0" applyNumberFormat="1" applyFont="1" applyBorder="1" applyAlignment="1">
      <alignment horizontal="right" vertical="center" wrapText="1"/>
    </xf>
    <xf numFmtId="3" fontId="0" fillId="0" borderId="1" xfId="0" applyNumberFormat="1" applyBorder="1" applyAlignment="1">
      <alignment horizontal="right" vertical="center"/>
    </xf>
    <xf numFmtId="49" fontId="1" fillId="0" borderId="1" xfId="0" applyNumberFormat="1" applyFont="1" applyBorder="1" applyAlignment="1">
      <alignment horizontal="center" vertical="center" wrapText="1"/>
    </xf>
    <xf numFmtId="3" fontId="4" fillId="0" borderId="0" xfId="0" applyNumberFormat="1" applyFont="1" applyBorder="1" applyAlignment="1">
      <alignment horizontal="right"/>
    </xf>
    <xf numFmtId="0" fontId="0" fillId="0" borderId="0" xfId="0" applyAlignment="1">
      <alignment horizontal="center" wrapText="1"/>
    </xf>
    <xf numFmtId="0" fontId="0" fillId="0" borderId="0" xfId="0" applyAlignment="1">
      <alignment horizontal="center"/>
    </xf>
    <xf numFmtId="6" fontId="5" fillId="0" borderId="0" xfId="0" applyNumberFormat="1" applyFont="1" applyBorder="1" applyAlignment="1">
      <alignment horizontal="center" vertical="center"/>
    </xf>
    <xf numFmtId="0" fontId="4" fillId="0" borderId="0" xfId="0" applyFont="1" applyBorder="1" applyAlignment="1">
      <alignment horizontal="justify" vertical="center"/>
    </xf>
    <xf numFmtId="0" fontId="1" fillId="0" borderId="0" xfId="0" applyFont="1" applyBorder="1" applyAlignment="1">
      <alignment horizontal="left" vertical="center"/>
    </xf>
    <xf numFmtId="0" fontId="0" fillId="0" borderId="5" xfId="0" applyBorder="1" applyAlignment="1">
      <alignment vertical="center" wrapText="1"/>
    </xf>
    <xf numFmtId="3" fontId="1" fillId="0" borderId="1" xfId="0" applyNumberFormat="1" applyFont="1" applyBorder="1" applyAlignment="1">
      <alignment vertical="center"/>
    </xf>
    <xf numFmtId="0" fontId="10" fillId="0" borderId="0" xfId="0" applyFont="1" applyAlignment="1">
      <alignment horizontal="center"/>
    </xf>
    <xf numFmtId="4" fontId="0" fillId="0" borderId="1" xfId="0" applyNumberFormat="1" applyBorder="1" applyAlignment="1">
      <alignment vertical="center" wrapText="1"/>
    </xf>
    <xf numFmtId="0" fontId="1" fillId="2" borderId="0" xfId="0" applyFont="1" applyFill="1" applyBorder="1" applyAlignment="1"/>
    <xf numFmtId="0" fontId="0" fillId="2" borderId="1" xfId="0" applyFill="1" applyBorder="1" applyAlignment="1">
      <alignment horizontal="center"/>
    </xf>
    <xf numFmtId="0" fontId="4" fillId="0" borderId="0" xfId="0" applyFont="1" applyBorder="1" applyAlignment="1"/>
    <xf numFmtId="0" fontId="1" fillId="0" borderId="0" xfId="0" applyFont="1" applyAlignment="1">
      <alignment horizontal="left" wrapText="1"/>
    </xf>
    <xf numFmtId="0" fontId="0" fillId="2" borderId="0" xfId="0" applyFill="1" applyBorder="1" applyAlignment="1">
      <alignment horizontal="center" vertical="center"/>
    </xf>
    <xf numFmtId="4" fontId="0" fillId="2" borderId="0" xfId="0" applyNumberFormat="1" applyFont="1" applyFill="1" applyBorder="1" applyAlignment="1">
      <alignment horizontal="right"/>
    </xf>
    <xf numFmtId="3" fontId="3" fillId="2" borderId="0" xfId="0" applyNumberFormat="1" applyFont="1" applyFill="1" applyBorder="1" applyAlignment="1">
      <alignment horizontal="center" vertical="center" wrapText="1"/>
    </xf>
    <xf numFmtId="0" fontId="1" fillId="0" borderId="0" xfId="0" applyFont="1" applyBorder="1" applyAlignment="1">
      <alignment horizontal="left" wrapText="1"/>
    </xf>
    <xf numFmtId="164" fontId="0" fillId="0" borderId="1" xfId="0" applyNumberFormat="1" applyBorder="1" applyAlignment="1">
      <alignment horizontal="right" vertical="center" wrapText="1"/>
    </xf>
    <xf numFmtId="164" fontId="0" fillId="0" borderId="9" xfId="0" applyNumberFormat="1" applyBorder="1" applyAlignment="1">
      <alignment horizontal="center" vertical="center"/>
    </xf>
    <xf numFmtId="2" fontId="0" fillId="0" borderId="6" xfId="0" applyNumberFormat="1" applyFill="1" applyBorder="1" applyAlignment="1">
      <alignment horizontal="center" vertical="center" wrapText="1"/>
    </xf>
    <xf numFmtId="2" fontId="0" fillId="0" borderId="6" xfId="0" applyNumberFormat="1" applyFill="1" applyBorder="1" applyAlignment="1">
      <alignment horizontal="center" vertical="center"/>
    </xf>
    <xf numFmtId="0" fontId="0" fillId="2" borderId="8" xfId="0" applyFill="1" applyBorder="1" applyAlignment="1">
      <alignment horizontal="center" vertical="center"/>
    </xf>
    <xf numFmtId="0" fontId="0" fillId="0" borderId="1" xfId="0" applyBorder="1" applyAlignment="1">
      <alignment vertical="center" wrapText="1"/>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0" fillId="0" borderId="1" xfId="0" applyFill="1" applyBorder="1" applyAlignment="1">
      <alignment vertical="center" wrapText="1"/>
    </xf>
    <xf numFmtId="2" fontId="0" fillId="0" borderId="1" xfId="0" applyNumberFormat="1" applyFill="1" applyBorder="1" applyAlignment="1">
      <alignment horizontal="center" vertical="center" wrapText="1"/>
    </xf>
    <xf numFmtId="49" fontId="12" fillId="0" borderId="1" xfId="2" applyNumberFormat="1" applyFont="1" applyFill="1" applyBorder="1" applyAlignment="1">
      <alignment horizontal="left" vertical="center" wrapText="1"/>
    </xf>
    <xf numFmtId="2" fontId="0" fillId="0" borderId="13" xfId="0" applyNumberFormat="1" applyFill="1" applyBorder="1" applyAlignment="1">
      <alignment horizontal="center" vertical="center" wrapText="1"/>
    </xf>
    <xf numFmtId="3" fontId="1" fillId="0" borderId="1" xfId="0" applyNumberFormat="1" applyFont="1" applyFill="1" applyBorder="1" applyAlignment="1">
      <alignment horizontal="center" vertical="center"/>
    </xf>
    <xf numFmtId="0" fontId="0" fillId="0" borderId="0" xfId="0" applyFill="1" applyBorder="1" applyAlignment="1">
      <alignment horizontal="center"/>
    </xf>
    <xf numFmtId="164" fontId="1" fillId="0" borderId="1" xfId="0" applyNumberFormat="1" applyFont="1" applyBorder="1" applyAlignment="1">
      <alignment horizontal="right" vertical="center" wrapText="1"/>
    </xf>
    <xf numFmtId="0" fontId="0" fillId="0" borderId="16" xfId="0" applyBorder="1" applyAlignment="1">
      <alignment horizontal="center" vertical="center"/>
    </xf>
    <xf numFmtId="0" fontId="0" fillId="0" borderId="15" xfId="0" applyBorder="1" applyAlignment="1">
      <alignment vertical="center" wrapText="1"/>
    </xf>
    <xf numFmtId="3" fontId="0" fillId="0" borderId="15" xfId="0" applyNumberFormat="1" applyBorder="1" applyAlignment="1">
      <alignment horizontal="center" vertical="center"/>
    </xf>
    <xf numFmtId="3" fontId="0" fillId="0" borderId="15" xfId="0" applyNumberFormat="1" applyBorder="1" applyAlignment="1">
      <alignment vertical="center"/>
    </xf>
    <xf numFmtId="164" fontId="0" fillId="0" borderId="17" xfId="0" applyNumberFormat="1" applyBorder="1" applyAlignment="1">
      <alignment horizontal="center" vertical="center"/>
    </xf>
    <xf numFmtId="2" fontId="0" fillId="0" borderId="10" xfId="0" applyNumberFormat="1" applyFill="1" applyBorder="1" applyAlignment="1">
      <alignment horizontal="center" vertical="center" wrapText="1"/>
    </xf>
    <xf numFmtId="164" fontId="0" fillId="0" borderId="1" xfId="0" applyNumberFormat="1" applyBorder="1" applyAlignment="1">
      <alignment horizontal="center" vertical="center"/>
    </xf>
    <xf numFmtId="0" fontId="0" fillId="0" borderId="4" xfId="0" applyBorder="1" applyAlignment="1">
      <alignment vertical="center"/>
    </xf>
    <xf numFmtId="164" fontId="0" fillId="0" borderId="9" xfId="0" applyNumberFormat="1" applyBorder="1" applyAlignment="1">
      <alignment vertical="center"/>
    </xf>
    <xf numFmtId="2" fontId="0" fillId="0" borderId="0" xfId="0" applyNumberFormat="1"/>
    <xf numFmtId="4" fontId="0" fillId="2" borderId="1" xfId="0" applyNumberFormat="1" applyFill="1" applyBorder="1" applyAlignment="1">
      <alignment horizontal="center" vertical="center"/>
    </xf>
    <xf numFmtId="4" fontId="0" fillId="2" borderId="1" xfId="0" applyNumberFormat="1" applyFill="1" applyBorder="1" applyAlignment="1">
      <alignment horizontal="center"/>
    </xf>
    <xf numFmtId="4" fontId="0" fillId="2" borderId="1" xfId="0" applyNumberFormat="1" applyFont="1" applyFill="1" applyBorder="1" applyAlignment="1">
      <alignment horizontal="center"/>
    </xf>
    <xf numFmtId="4" fontId="1" fillId="2" borderId="1" xfId="0" applyNumberFormat="1" applyFont="1" applyFill="1" applyBorder="1" applyAlignment="1">
      <alignment horizontal="center"/>
    </xf>
    <xf numFmtId="0" fontId="0" fillId="0" borderId="0" xfId="0" applyFill="1" applyBorder="1" applyAlignment="1">
      <alignment horizontal="center"/>
    </xf>
    <xf numFmtId="0" fontId="0" fillId="0" borderId="0" xfId="0" applyFill="1"/>
    <xf numFmtId="0" fontId="0" fillId="2" borderId="1" xfId="0" applyFill="1" applyBorder="1" applyAlignment="1">
      <alignment horizontal="center" vertical="center"/>
    </xf>
    <xf numFmtId="6" fontId="4" fillId="0" borderId="0" xfId="0" applyNumberFormat="1" applyFont="1" applyBorder="1" applyAlignment="1">
      <alignment horizontal="center" vertical="center" wrapText="1"/>
    </xf>
    <xf numFmtId="6" fontId="2" fillId="0" borderId="0" xfId="0" applyNumberFormat="1" applyFont="1" applyFill="1" applyBorder="1" applyAlignment="1">
      <alignment horizontal="center" vertical="center"/>
    </xf>
    <xf numFmtId="0" fontId="0" fillId="2" borderId="1" xfId="0" applyFill="1" applyBorder="1" applyAlignment="1">
      <alignment horizontal="center" wrapText="1"/>
    </xf>
    <xf numFmtId="0" fontId="0" fillId="4" borderId="1" xfId="0" applyFont="1" applyFill="1" applyBorder="1" applyAlignment="1">
      <alignment horizontal="center" vertical="center" wrapText="1"/>
    </xf>
    <xf numFmtId="0" fontId="0" fillId="4" borderId="1" xfId="0" applyFont="1" applyFill="1" applyBorder="1" applyAlignment="1">
      <alignment horizontal="center" vertical="center"/>
    </xf>
    <xf numFmtId="0" fontId="0" fillId="2" borderId="1" xfId="0" applyFill="1" applyBorder="1" applyAlignment="1">
      <alignment horizontal="center" vertical="center"/>
    </xf>
    <xf numFmtId="0" fontId="1" fillId="0" borderId="0" xfId="0" applyFont="1" applyAlignment="1">
      <alignment horizontal="left" wrapText="1"/>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8" xfId="0" applyFont="1" applyFill="1" applyBorder="1" applyAlignment="1">
      <alignment horizontal="center"/>
    </xf>
    <xf numFmtId="0" fontId="0" fillId="2" borderId="2" xfId="0" applyFill="1" applyBorder="1" applyAlignment="1">
      <alignment horizontal="center" vertical="center"/>
    </xf>
    <xf numFmtId="0" fontId="0" fillId="2" borderId="8" xfId="0" applyFill="1" applyBorder="1" applyAlignment="1">
      <alignment horizontal="center" vertical="center"/>
    </xf>
    <xf numFmtId="0" fontId="0" fillId="0" borderId="0" xfId="0" applyFill="1" applyBorder="1" applyAlignment="1">
      <alignment horizontal="center"/>
    </xf>
    <xf numFmtId="0" fontId="0" fillId="0" borderId="1" xfId="0" applyFill="1" applyBorder="1" applyAlignment="1">
      <alignment horizontal="center"/>
    </xf>
    <xf numFmtId="0" fontId="0" fillId="2" borderId="2" xfId="0" applyFill="1" applyBorder="1" applyAlignment="1">
      <alignment horizontal="center" wrapText="1"/>
    </xf>
    <xf numFmtId="0" fontId="0" fillId="2" borderId="3" xfId="0" applyFill="1" applyBorder="1" applyAlignment="1">
      <alignment horizontal="center" wrapText="1"/>
    </xf>
    <xf numFmtId="0" fontId="0" fillId="2" borderId="8" xfId="0" applyFill="1" applyBorder="1" applyAlignment="1">
      <alignment horizontal="center" wrapText="1"/>
    </xf>
    <xf numFmtId="0" fontId="0" fillId="0" borderId="14" xfId="0" applyFill="1" applyBorder="1" applyAlignment="1">
      <alignment horizontal="center" wrapText="1"/>
    </xf>
    <xf numFmtId="0" fontId="1" fillId="2" borderId="7" xfId="0" applyFont="1" applyFill="1" applyBorder="1" applyAlignment="1">
      <alignment horizontal="left"/>
    </xf>
    <xf numFmtId="0" fontId="0" fillId="2" borderId="10" xfId="0" applyFill="1" applyBorder="1" applyAlignment="1">
      <alignment horizontal="center" vertical="center" textRotation="90" wrapText="1"/>
    </xf>
    <xf numFmtId="0" fontId="0" fillId="2" borderId="11" xfId="0" applyFill="1" applyBorder="1" applyAlignment="1">
      <alignment horizontal="center" vertical="center" textRotation="90" wrapText="1"/>
    </xf>
    <xf numFmtId="0" fontId="0" fillId="2" borderId="12" xfId="0" applyFill="1" applyBorder="1" applyAlignment="1">
      <alignment horizontal="center" vertical="center" textRotation="90" wrapText="1"/>
    </xf>
    <xf numFmtId="0" fontId="0" fillId="0" borderId="0" xfId="0" applyAlignment="1">
      <alignment horizontal="left"/>
    </xf>
    <xf numFmtId="0" fontId="2" fillId="0" borderId="0" xfId="0" applyFont="1" applyBorder="1" applyAlignment="1">
      <alignment horizontal="left"/>
    </xf>
    <xf numFmtId="0" fontId="1" fillId="0" borderId="1" xfId="0" applyFont="1" applyBorder="1" applyAlignment="1">
      <alignment horizontal="center" wrapText="1"/>
    </xf>
    <xf numFmtId="0" fontId="0" fillId="0" borderId="0" xfId="0" applyFill="1" applyAlignment="1">
      <alignment horizontal="left"/>
    </xf>
    <xf numFmtId="0" fontId="0" fillId="0" borderId="7" xfId="0" applyBorder="1" applyAlignment="1">
      <alignment horizontal="right"/>
    </xf>
    <xf numFmtId="0" fontId="10" fillId="0" borderId="0" xfId="0" applyFont="1" applyAlignment="1">
      <alignment horizontal="right"/>
    </xf>
    <xf numFmtId="0" fontId="1" fillId="0" borderId="0" xfId="0" applyFont="1" applyAlignment="1">
      <alignment horizontal="right"/>
    </xf>
    <xf numFmtId="0" fontId="0" fillId="0" borderId="0" xfId="0" applyAlignment="1">
      <alignment horizontal="center"/>
    </xf>
    <xf numFmtId="4" fontId="1" fillId="0" borderId="2" xfId="0" applyNumberFormat="1" applyFont="1" applyBorder="1" applyAlignment="1">
      <alignment horizontal="center" wrapText="1"/>
    </xf>
    <xf numFmtId="4" fontId="1" fillId="0" borderId="8" xfId="0" applyNumberFormat="1" applyFont="1" applyBorder="1" applyAlignment="1">
      <alignment horizontal="center" wrapText="1"/>
    </xf>
    <xf numFmtId="0" fontId="0" fillId="0" borderId="0" xfId="0" applyAlignment="1">
      <alignment horizontal="center" wrapText="1"/>
    </xf>
    <xf numFmtId="0" fontId="0" fillId="0" borderId="0" xfId="0" applyBorder="1" applyAlignment="1">
      <alignment horizontal="center" wrapText="1"/>
    </xf>
    <xf numFmtId="0" fontId="4" fillId="0" borderId="0" xfId="0" applyFont="1" applyAlignment="1">
      <alignment horizontal="left" wrapText="1"/>
    </xf>
    <xf numFmtId="6" fontId="5" fillId="0" borderId="0" xfId="0" applyNumberFormat="1" applyFont="1" applyBorder="1" applyAlignment="1">
      <alignment horizontal="center" vertical="center"/>
    </xf>
    <xf numFmtId="6" fontId="2" fillId="0" borderId="1" xfId="0" applyNumberFormat="1" applyFont="1" applyFill="1" applyBorder="1" applyAlignment="1">
      <alignment horizontal="center" vertical="center"/>
    </xf>
    <xf numFmtId="6" fontId="4" fillId="0" borderId="1" xfId="0" applyNumberFormat="1" applyFont="1" applyBorder="1" applyAlignment="1">
      <alignment horizontal="center" vertical="center" wrapText="1"/>
    </xf>
    <xf numFmtId="6" fontId="4" fillId="0" borderId="2" xfId="0" applyNumberFormat="1" applyFont="1" applyBorder="1" applyAlignment="1">
      <alignment horizontal="center" vertical="center" wrapText="1"/>
    </xf>
    <xf numFmtId="6" fontId="4" fillId="0" borderId="2" xfId="0" applyNumberFormat="1" applyFont="1" applyBorder="1" applyAlignment="1">
      <alignment horizontal="left" vertical="center" wrapText="1"/>
    </xf>
    <xf numFmtId="6" fontId="4" fillId="0" borderId="3" xfId="0" applyNumberFormat="1" applyFont="1" applyBorder="1" applyAlignment="1">
      <alignment horizontal="left" vertical="center" wrapText="1"/>
    </xf>
    <xf numFmtId="0" fontId="0" fillId="2" borderId="2" xfId="0" applyFill="1" applyBorder="1" applyAlignment="1">
      <alignment horizontal="center"/>
    </xf>
    <xf numFmtId="0" fontId="0" fillId="2" borderId="3" xfId="0" applyFill="1" applyBorder="1" applyAlignment="1">
      <alignment horizontal="center"/>
    </xf>
    <xf numFmtId="3" fontId="4" fillId="2" borderId="2" xfId="0" applyNumberFormat="1" applyFont="1" applyFill="1" applyBorder="1" applyAlignment="1">
      <alignment horizontal="right"/>
    </xf>
    <xf numFmtId="3" fontId="4" fillId="2" borderId="3" xfId="0" applyNumberFormat="1" applyFont="1" applyFill="1" applyBorder="1" applyAlignment="1">
      <alignment horizontal="right"/>
    </xf>
    <xf numFmtId="3" fontId="4" fillId="2" borderId="8" xfId="0" applyNumberFormat="1" applyFont="1" applyFill="1" applyBorder="1" applyAlignment="1">
      <alignment horizontal="right"/>
    </xf>
    <xf numFmtId="0" fontId="4" fillId="0" borderId="7" xfId="0" applyFont="1" applyBorder="1" applyAlignment="1">
      <alignment horizontal="left"/>
    </xf>
    <xf numFmtId="3" fontId="3" fillId="2" borderId="2" xfId="0" applyNumberFormat="1" applyFont="1" applyFill="1" applyBorder="1" applyAlignment="1">
      <alignment horizontal="right"/>
    </xf>
    <xf numFmtId="3" fontId="3" fillId="2" borderId="3" xfId="0" applyNumberFormat="1" applyFont="1" applyFill="1" applyBorder="1" applyAlignment="1">
      <alignment horizontal="right"/>
    </xf>
    <xf numFmtId="3" fontId="3" fillId="2" borderId="8" xfId="0" applyNumberFormat="1" applyFont="1" applyFill="1" applyBorder="1" applyAlignment="1">
      <alignment horizontal="right"/>
    </xf>
    <xf numFmtId="0" fontId="0" fillId="0" borderId="2" xfId="0" applyFill="1" applyBorder="1" applyAlignment="1">
      <alignment horizontal="center"/>
    </xf>
    <xf numFmtId="0" fontId="0" fillId="0" borderId="3" xfId="0" applyFill="1" applyBorder="1" applyAlignment="1">
      <alignment horizontal="center"/>
    </xf>
    <xf numFmtId="3" fontId="3" fillId="0" borderId="2" xfId="0" applyNumberFormat="1" applyFont="1" applyFill="1" applyBorder="1" applyAlignment="1">
      <alignment horizontal="right"/>
    </xf>
    <xf numFmtId="3" fontId="3" fillId="0" borderId="3" xfId="0" applyNumberFormat="1" applyFont="1" applyFill="1" applyBorder="1" applyAlignment="1">
      <alignment horizontal="right"/>
    </xf>
    <xf numFmtId="3" fontId="3" fillId="0" borderId="8" xfId="0" applyNumberFormat="1" applyFont="1" applyFill="1" applyBorder="1" applyAlignment="1">
      <alignment horizontal="right"/>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8" xfId="0" applyFill="1" applyBorder="1" applyAlignment="1">
      <alignment horizontal="left" vertical="center" wrapText="1"/>
    </xf>
  </cellXfs>
  <cellStyles count="3">
    <cellStyle name="Neutralno" xfId="1" builtinId="28"/>
    <cellStyle name="Normal_Sheet1" xfId="2"/>
    <cellStyle name="Obično"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173"/>
  <sheetViews>
    <sheetView tabSelected="1" showWhiteSpace="0" topLeftCell="A68" zoomScaleNormal="100" workbookViewId="0">
      <selection activeCell="F73" sqref="F73"/>
    </sheetView>
  </sheetViews>
  <sheetFormatPr defaultRowHeight="15"/>
  <cols>
    <col min="1" max="1" width="6.42578125" customWidth="1"/>
    <col min="2" max="2" width="20.5703125" customWidth="1"/>
    <col min="3" max="3" width="14.42578125" customWidth="1"/>
    <col min="4" max="4" width="13.140625" customWidth="1"/>
    <col min="5" max="5" width="14.5703125" style="24" customWidth="1"/>
    <col min="6" max="6" width="63.85546875" customWidth="1"/>
  </cols>
  <sheetData>
    <row r="1" spans="1:8">
      <c r="A1" t="s">
        <v>0</v>
      </c>
    </row>
    <row r="2" spans="1:8">
      <c r="A2" t="s">
        <v>1</v>
      </c>
    </row>
    <row r="3" spans="1:8">
      <c r="A3" s="109" t="s">
        <v>2</v>
      </c>
      <c r="B3" s="109"/>
      <c r="C3" s="109"/>
      <c r="D3" s="109"/>
      <c r="E3" s="109"/>
    </row>
    <row r="4" spans="1:8">
      <c r="A4" s="112" t="s">
        <v>152</v>
      </c>
      <c r="B4" s="112"/>
      <c r="C4" s="114"/>
      <c r="D4" s="114"/>
      <c r="E4" s="114"/>
      <c r="F4" s="114"/>
    </row>
    <row r="5" spans="1:8">
      <c r="C5" s="45"/>
      <c r="D5" s="45"/>
      <c r="E5" s="45"/>
      <c r="F5" s="45"/>
    </row>
    <row r="6" spans="1:8">
      <c r="A6" s="116" t="s">
        <v>214</v>
      </c>
      <c r="B6" s="116"/>
      <c r="C6" s="116"/>
      <c r="D6" s="116"/>
      <c r="E6" s="116"/>
      <c r="F6" s="116"/>
    </row>
    <row r="7" spans="1:8">
      <c r="A7" s="1"/>
      <c r="B7" s="1"/>
      <c r="C7" s="115"/>
      <c r="D7" s="115"/>
      <c r="E7" s="115"/>
      <c r="F7" s="115"/>
    </row>
    <row r="8" spans="1:8" ht="18.75">
      <c r="A8" s="110" t="s">
        <v>18</v>
      </c>
      <c r="B8" s="110"/>
      <c r="C8" s="27"/>
      <c r="D8" s="113" t="s">
        <v>13</v>
      </c>
      <c r="E8" s="113"/>
      <c r="F8" s="113"/>
    </row>
    <row r="9" spans="1:8" ht="63" customHeight="1">
      <c r="A9" s="19" t="s">
        <v>17</v>
      </c>
      <c r="B9" s="19" t="s">
        <v>3</v>
      </c>
      <c r="C9" s="20" t="s">
        <v>224</v>
      </c>
      <c r="D9" s="20" t="s">
        <v>16</v>
      </c>
      <c r="E9" s="20" t="s">
        <v>24</v>
      </c>
      <c r="F9" s="20" t="s">
        <v>142</v>
      </c>
    </row>
    <row r="10" spans="1:8" s="24" customFormat="1" ht="18" customHeight="1">
      <c r="A10" s="20">
        <v>1</v>
      </c>
      <c r="B10" s="20">
        <v>2</v>
      </c>
      <c r="C10" s="20">
        <v>3</v>
      </c>
      <c r="D10" s="20">
        <v>4</v>
      </c>
      <c r="E10" s="36" t="s">
        <v>81</v>
      </c>
      <c r="F10" s="20">
        <v>6</v>
      </c>
      <c r="G10" s="85"/>
      <c r="H10" s="85"/>
    </row>
    <row r="11" spans="1:8" s="24" customFormat="1" ht="63.75" customHeight="1">
      <c r="A11" s="33" t="s">
        <v>91</v>
      </c>
      <c r="B11" s="60" t="s">
        <v>90</v>
      </c>
      <c r="C11" s="35">
        <v>0</v>
      </c>
      <c r="D11" s="34">
        <v>512877</v>
      </c>
      <c r="E11" s="55">
        <v>0</v>
      </c>
      <c r="F11" s="63" t="s">
        <v>153</v>
      </c>
      <c r="G11" s="85"/>
      <c r="H11" s="85"/>
    </row>
    <row r="12" spans="1:8" s="24" customFormat="1" ht="49.5" customHeight="1">
      <c r="A12" s="33" t="s">
        <v>146</v>
      </c>
      <c r="B12" s="28" t="s">
        <v>15</v>
      </c>
      <c r="C12" s="35">
        <v>292402</v>
      </c>
      <c r="D12" s="34">
        <v>220974</v>
      </c>
      <c r="E12" s="55">
        <f>D12/C12*100</f>
        <v>75.571986511720169</v>
      </c>
      <c r="F12" s="63" t="s">
        <v>215</v>
      </c>
      <c r="G12" s="85"/>
      <c r="H12" s="85"/>
    </row>
    <row r="13" spans="1:8" ht="53.25" customHeight="1">
      <c r="A13" s="32" t="s">
        <v>145</v>
      </c>
      <c r="B13" s="46" t="s">
        <v>4</v>
      </c>
      <c r="C13" s="7">
        <v>9753</v>
      </c>
      <c r="D13" s="35">
        <v>12345</v>
      </c>
      <c r="E13" s="55">
        <f t="shared" ref="E13:E24" si="0">D13/C13*100</f>
        <v>126.57643801907106</v>
      </c>
      <c r="F13" s="64" t="s">
        <v>149</v>
      </c>
      <c r="G13" s="85"/>
      <c r="H13" s="85"/>
    </row>
    <row r="14" spans="1:8" ht="105">
      <c r="A14" s="32" t="s">
        <v>82</v>
      </c>
      <c r="B14" s="29" t="s">
        <v>6</v>
      </c>
      <c r="C14" s="2">
        <v>1507957</v>
      </c>
      <c r="D14" s="35">
        <v>1818568</v>
      </c>
      <c r="E14" s="55">
        <f t="shared" si="0"/>
        <v>120.59813376641377</v>
      </c>
      <c r="F14" s="64" t="s">
        <v>226</v>
      </c>
      <c r="G14" s="85"/>
      <c r="H14" s="85"/>
    </row>
    <row r="15" spans="1:8" s="24" customFormat="1" ht="45">
      <c r="A15" s="32" t="s">
        <v>83</v>
      </c>
      <c r="B15" s="30" t="s">
        <v>19</v>
      </c>
      <c r="C15" s="2">
        <v>3580185</v>
      </c>
      <c r="D15" s="35">
        <v>3856385</v>
      </c>
      <c r="E15" s="55">
        <f t="shared" si="0"/>
        <v>107.71468513498603</v>
      </c>
      <c r="F15" s="64" t="s">
        <v>154</v>
      </c>
    </row>
    <row r="16" spans="1:8" s="24" customFormat="1" ht="60">
      <c r="A16" s="32" t="s">
        <v>84</v>
      </c>
      <c r="B16" s="30" t="s">
        <v>20</v>
      </c>
      <c r="C16" s="2">
        <v>1637064</v>
      </c>
      <c r="D16" s="35">
        <v>2295018</v>
      </c>
      <c r="E16" s="55">
        <f t="shared" si="0"/>
        <v>140.19109820996613</v>
      </c>
      <c r="F16" s="64" t="s">
        <v>155</v>
      </c>
    </row>
    <row r="17" spans="1:6" ht="60">
      <c r="A17" s="32" t="s">
        <v>85</v>
      </c>
      <c r="B17" s="31" t="s">
        <v>43</v>
      </c>
      <c r="C17" s="2">
        <v>656402</v>
      </c>
      <c r="D17" s="35">
        <v>897260</v>
      </c>
      <c r="E17" s="55">
        <f t="shared" si="0"/>
        <v>136.69367247509911</v>
      </c>
      <c r="F17" s="64" t="s">
        <v>156</v>
      </c>
    </row>
    <row r="18" spans="1:6" ht="90">
      <c r="A18" s="32" t="s">
        <v>86</v>
      </c>
      <c r="B18" s="30" t="s">
        <v>22</v>
      </c>
      <c r="C18" s="2">
        <v>3185953</v>
      </c>
      <c r="D18" s="35">
        <v>2514923</v>
      </c>
      <c r="E18" s="55">
        <f t="shared" si="0"/>
        <v>78.937856270949382</v>
      </c>
      <c r="F18" s="64" t="s">
        <v>156</v>
      </c>
    </row>
    <row r="19" spans="1:6" s="24" customFormat="1" ht="45">
      <c r="A19" s="32" t="s">
        <v>21</v>
      </c>
      <c r="B19" s="30" t="s">
        <v>23</v>
      </c>
      <c r="C19" s="2">
        <v>48495473</v>
      </c>
      <c r="D19" s="35">
        <v>52734843</v>
      </c>
      <c r="E19" s="55">
        <f t="shared" si="0"/>
        <v>108.74178503218228</v>
      </c>
      <c r="F19" s="64" t="s">
        <v>157</v>
      </c>
    </row>
    <row r="20" spans="1:6" s="24" customFormat="1">
      <c r="A20" s="32" t="s">
        <v>87</v>
      </c>
      <c r="B20" s="30" t="s">
        <v>25</v>
      </c>
      <c r="C20" s="2">
        <v>742849</v>
      </c>
      <c r="D20" s="35">
        <v>839728</v>
      </c>
      <c r="E20" s="55">
        <f t="shared" si="0"/>
        <v>113.0415468015707</v>
      </c>
      <c r="F20" s="64" t="s">
        <v>158</v>
      </c>
    </row>
    <row r="21" spans="1:6" s="24" customFormat="1" ht="45">
      <c r="A21" s="32" t="s">
        <v>88</v>
      </c>
      <c r="B21" s="21" t="s">
        <v>5</v>
      </c>
      <c r="C21" s="2">
        <v>6780</v>
      </c>
      <c r="D21" s="35">
        <v>3932</v>
      </c>
      <c r="E21" s="55">
        <f t="shared" si="0"/>
        <v>57.994100294985252</v>
      </c>
      <c r="F21" s="64" t="s">
        <v>218</v>
      </c>
    </row>
    <row r="22" spans="1:6" ht="45">
      <c r="A22" s="32" t="s">
        <v>89</v>
      </c>
      <c r="B22" s="21" t="s">
        <v>39</v>
      </c>
      <c r="C22" s="2">
        <v>6200</v>
      </c>
      <c r="D22" s="35">
        <v>0</v>
      </c>
      <c r="E22" s="55">
        <f t="shared" si="0"/>
        <v>0</v>
      </c>
      <c r="F22" s="64" t="s">
        <v>159</v>
      </c>
    </row>
    <row r="23" spans="1:6" s="24" customFormat="1" ht="75">
      <c r="A23" s="32" t="s">
        <v>147</v>
      </c>
      <c r="B23" s="21" t="s">
        <v>148</v>
      </c>
      <c r="C23" s="2">
        <v>0</v>
      </c>
      <c r="D23" s="35">
        <v>1156976</v>
      </c>
      <c r="E23" s="55">
        <v>0</v>
      </c>
      <c r="F23" s="64" t="s">
        <v>216</v>
      </c>
    </row>
    <row r="24" spans="1:6" ht="50.25" customHeight="1">
      <c r="A24" s="117" t="s">
        <v>160</v>
      </c>
      <c r="B24" s="118"/>
      <c r="C24" s="44">
        <f>SUM(C11:C22)</f>
        <v>60121018</v>
      </c>
      <c r="D24" s="44">
        <f>SUM(D11:D23)</f>
        <v>66863829</v>
      </c>
      <c r="E24" s="69">
        <f t="shared" si="0"/>
        <v>111.2153972509248</v>
      </c>
      <c r="F24" s="22"/>
    </row>
    <row r="28" spans="1:6" ht="21.75" customHeight="1">
      <c r="A28" s="110" t="s">
        <v>7</v>
      </c>
      <c r="B28" s="110"/>
      <c r="D28" s="113" t="s">
        <v>8</v>
      </c>
      <c r="E28" s="113"/>
      <c r="F28" s="113"/>
    </row>
    <row r="29" spans="1:6" ht="81.75" customHeight="1">
      <c r="A29" s="19" t="s">
        <v>17</v>
      </c>
      <c r="B29" s="19" t="s">
        <v>3</v>
      </c>
      <c r="C29" s="20" t="s">
        <v>224</v>
      </c>
      <c r="D29" s="20" t="s">
        <v>16</v>
      </c>
      <c r="E29" s="20" t="s">
        <v>24</v>
      </c>
      <c r="F29" s="20" t="s">
        <v>142</v>
      </c>
    </row>
    <row r="30" spans="1:6" s="24" customFormat="1" ht="15.75" thickBot="1">
      <c r="A30" s="20">
        <v>1</v>
      </c>
      <c r="B30" s="20">
        <v>2</v>
      </c>
      <c r="C30" s="20">
        <v>4</v>
      </c>
      <c r="D30" s="20">
        <v>3</v>
      </c>
      <c r="E30" s="36" t="s">
        <v>81</v>
      </c>
      <c r="F30" s="20">
        <v>6</v>
      </c>
    </row>
    <row r="31" spans="1:6" ht="63" customHeight="1" thickBot="1">
      <c r="A31" s="10">
        <v>148</v>
      </c>
      <c r="B31" s="43" t="s">
        <v>26</v>
      </c>
      <c r="C31" s="9">
        <v>28903268</v>
      </c>
      <c r="D31" s="8">
        <v>32522910</v>
      </c>
      <c r="E31" s="56">
        <f>D31*100/C31</f>
        <v>112.5232966735803</v>
      </c>
      <c r="F31" s="57" t="s">
        <v>225</v>
      </c>
    </row>
    <row r="32" spans="1:6" s="24" customFormat="1" ht="36.75" customHeight="1" thickBot="1">
      <c r="A32" s="10">
        <v>153</v>
      </c>
      <c r="B32" s="13" t="s">
        <v>27</v>
      </c>
      <c r="C32" s="9">
        <v>1188286</v>
      </c>
      <c r="D32" s="12">
        <v>1314913</v>
      </c>
      <c r="E32" s="56">
        <f>D32*100/C32</f>
        <v>110.6562729847865</v>
      </c>
      <c r="F32" s="57" t="s">
        <v>143</v>
      </c>
    </row>
    <row r="33" spans="1:6" s="24" customFormat="1" ht="45.75" customHeight="1" thickBot="1">
      <c r="A33" s="10">
        <v>154</v>
      </c>
      <c r="B33" s="13" t="s">
        <v>30</v>
      </c>
      <c r="C33" s="9">
        <v>4467137</v>
      </c>
      <c r="D33" s="12">
        <v>4957452</v>
      </c>
      <c r="E33" s="56">
        <f t="shared" ref="E33:E48" si="1">D33*100/C33</f>
        <v>110.97604573130397</v>
      </c>
      <c r="F33" s="57" t="s">
        <v>144</v>
      </c>
    </row>
    <row r="34" spans="1:6" s="24" customFormat="1" ht="40.5" customHeight="1" thickBot="1">
      <c r="A34" s="10">
        <v>159</v>
      </c>
      <c r="B34" s="43" t="s">
        <v>28</v>
      </c>
      <c r="C34" s="9">
        <v>1361291</v>
      </c>
      <c r="D34" s="8">
        <v>1505728</v>
      </c>
      <c r="E34" s="56">
        <f t="shared" si="1"/>
        <v>110.61029566786235</v>
      </c>
      <c r="F34" s="57" t="s">
        <v>143</v>
      </c>
    </row>
    <row r="35" spans="1:6" s="24" customFormat="1" ht="83.25" customHeight="1" thickBot="1">
      <c r="A35" s="10">
        <v>164</v>
      </c>
      <c r="B35" s="43" t="s">
        <v>29</v>
      </c>
      <c r="C35" s="9">
        <v>16869389</v>
      </c>
      <c r="D35" s="8">
        <v>18326221</v>
      </c>
      <c r="E35" s="56">
        <f t="shared" si="1"/>
        <v>108.63595000387981</v>
      </c>
      <c r="F35" s="57" t="s">
        <v>228</v>
      </c>
    </row>
    <row r="36" spans="1:6" s="24" customFormat="1" ht="80.25" customHeight="1" thickBot="1">
      <c r="A36" s="10">
        <v>172</v>
      </c>
      <c r="B36" s="11" t="s">
        <v>31</v>
      </c>
      <c r="C36" s="9">
        <v>6818748</v>
      </c>
      <c r="D36" s="8">
        <v>7623275</v>
      </c>
      <c r="E36" s="56">
        <f t="shared" si="1"/>
        <v>111.79874956516944</v>
      </c>
      <c r="F36" s="57" t="s">
        <v>227</v>
      </c>
    </row>
    <row r="37" spans="1:6" s="24" customFormat="1" ht="44.25" customHeight="1" thickBot="1">
      <c r="A37" s="10">
        <v>182</v>
      </c>
      <c r="B37" s="11" t="s">
        <v>80</v>
      </c>
      <c r="C37" s="9">
        <v>12883</v>
      </c>
      <c r="D37" s="8">
        <v>0</v>
      </c>
      <c r="E37" s="56">
        <f t="shared" si="1"/>
        <v>0</v>
      </c>
      <c r="F37" s="57" t="s">
        <v>217</v>
      </c>
    </row>
    <row r="38" spans="1:6" s="24" customFormat="1" ht="70.5" customHeight="1" thickBot="1">
      <c r="A38" s="10">
        <v>183</v>
      </c>
      <c r="B38" s="11" t="s">
        <v>32</v>
      </c>
      <c r="C38" s="9">
        <v>384747</v>
      </c>
      <c r="D38" s="8">
        <v>426420</v>
      </c>
      <c r="E38" s="56">
        <f t="shared" si="1"/>
        <v>110.83127353819523</v>
      </c>
      <c r="F38" s="58" t="s">
        <v>218</v>
      </c>
    </row>
    <row r="39" spans="1:6" s="24" customFormat="1" ht="70.5" customHeight="1" thickBot="1">
      <c r="A39" s="10">
        <v>197</v>
      </c>
      <c r="B39" s="11" t="s">
        <v>150</v>
      </c>
      <c r="C39" s="9">
        <v>0</v>
      </c>
      <c r="D39" s="8">
        <v>16855</v>
      </c>
      <c r="E39" s="56">
        <v>0</v>
      </c>
      <c r="F39" s="58" t="s">
        <v>219</v>
      </c>
    </row>
    <row r="40" spans="1:6" s="24" customFormat="1" ht="50.25" customHeight="1" thickBot="1">
      <c r="A40" s="10">
        <v>205</v>
      </c>
      <c r="B40" s="11" t="s">
        <v>33</v>
      </c>
      <c r="C40" s="9">
        <v>87038</v>
      </c>
      <c r="D40" s="8">
        <v>112209</v>
      </c>
      <c r="E40" s="56">
        <f t="shared" si="1"/>
        <v>128.91955237942048</v>
      </c>
      <c r="F40" s="57" t="s">
        <v>218</v>
      </c>
    </row>
    <row r="41" spans="1:6" s="24" customFormat="1" ht="37.5" customHeight="1" thickBot="1">
      <c r="A41" s="10">
        <v>268</v>
      </c>
      <c r="B41" s="11" t="s">
        <v>40</v>
      </c>
      <c r="C41" s="9">
        <v>7808</v>
      </c>
      <c r="D41" s="8">
        <v>4910</v>
      </c>
      <c r="E41" s="56">
        <f t="shared" si="1"/>
        <v>62.884221311475407</v>
      </c>
      <c r="F41" s="57" t="s">
        <v>218</v>
      </c>
    </row>
    <row r="42" spans="1:6" s="24" customFormat="1" ht="43.5" customHeight="1" thickBot="1">
      <c r="A42" s="10">
        <v>350</v>
      </c>
      <c r="B42" s="11" t="s">
        <v>34</v>
      </c>
      <c r="C42" s="9">
        <v>69773</v>
      </c>
      <c r="D42" s="8">
        <v>0</v>
      </c>
      <c r="E42" s="56">
        <v>0</v>
      </c>
      <c r="F42" s="58" t="s">
        <v>218</v>
      </c>
    </row>
    <row r="43" spans="1:6" s="24" customFormat="1" ht="45" customHeight="1" thickBot="1">
      <c r="A43" s="10">
        <v>358</v>
      </c>
      <c r="B43" s="11" t="s">
        <v>35</v>
      </c>
      <c r="C43" s="9">
        <v>103812</v>
      </c>
      <c r="D43" s="8">
        <v>0</v>
      </c>
      <c r="E43" s="56">
        <v>0</v>
      </c>
      <c r="F43" s="58" t="s">
        <v>218</v>
      </c>
    </row>
    <row r="44" spans="1:6" s="24" customFormat="1" ht="51.75" customHeight="1" thickBot="1">
      <c r="A44" s="10">
        <v>363</v>
      </c>
      <c r="B44" s="13" t="s">
        <v>46</v>
      </c>
      <c r="C44" s="9">
        <v>2426837</v>
      </c>
      <c r="D44" s="12">
        <v>861438</v>
      </c>
      <c r="E44" s="56">
        <f t="shared" si="1"/>
        <v>35.496327112204078</v>
      </c>
      <c r="F44" s="66" t="s">
        <v>47</v>
      </c>
    </row>
    <row r="45" spans="1:6" s="24" customFormat="1" ht="45" customHeight="1" thickBot="1">
      <c r="A45" s="10">
        <v>372</v>
      </c>
      <c r="B45" s="11" t="s">
        <v>36</v>
      </c>
      <c r="C45" s="9">
        <v>853380</v>
      </c>
      <c r="D45" s="8">
        <v>620000</v>
      </c>
      <c r="E45" s="56">
        <v>0</v>
      </c>
      <c r="F45" s="64" t="s">
        <v>218</v>
      </c>
    </row>
    <row r="46" spans="1:6" s="24" customFormat="1" ht="61.5" customHeight="1" thickBot="1">
      <c r="A46" s="77">
        <v>385</v>
      </c>
      <c r="B46" s="43" t="s">
        <v>37</v>
      </c>
      <c r="C46" s="8">
        <v>75050</v>
      </c>
      <c r="D46" s="8">
        <v>24750</v>
      </c>
      <c r="E46" s="78">
        <v>0</v>
      </c>
      <c r="F46" s="65" t="s">
        <v>151</v>
      </c>
    </row>
    <row r="47" spans="1:6" s="24" customFormat="1" ht="61.5" customHeight="1">
      <c r="A47" s="70">
        <v>397</v>
      </c>
      <c r="B47" s="71" t="s">
        <v>38</v>
      </c>
      <c r="C47" s="72">
        <v>19683</v>
      </c>
      <c r="D47" s="73">
        <v>1193917</v>
      </c>
      <c r="E47" s="74">
        <v>0</v>
      </c>
      <c r="F47" s="75" t="s">
        <v>213</v>
      </c>
    </row>
    <row r="48" spans="1:6" ht="50.25" customHeight="1">
      <c r="A48" s="111" t="s">
        <v>212</v>
      </c>
      <c r="B48" s="111"/>
      <c r="C48" s="44">
        <f>SUM(C31:C47)</f>
        <v>63649130</v>
      </c>
      <c r="D48" s="44">
        <f>SUM(D31:D47)</f>
        <v>69510998</v>
      </c>
      <c r="E48" s="76">
        <f t="shared" si="1"/>
        <v>109.20965926792715</v>
      </c>
      <c r="F48" s="67"/>
    </row>
    <row r="49" spans="1:6" s="24" customFormat="1" ht="15" customHeight="1">
      <c r="A49" s="49"/>
      <c r="B49" s="49"/>
    </row>
    <row r="50" spans="1:6" s="24" customFormat="1" ht="15" customHeight="1">
      <c r="A50" s="133" t="s">
        <v>14</v>
      </c>
      <c r="B50" s="133"/>
      <c r="C50" s="133"/>
    </row>
    <row r="51" spans="1:6" s="24" customFormat="1" ht="15" customHeight="1">
      <c r="A51" s="128" t="s">
        <v>161</v>
      </c>
      <c r="B51" s="129"/>
      <c r="C51" s="129"/>
      <c r="D51" s="130">
        <v>7879685</v>
      </c>
      <c r="E51" s="131"/>
      <c r="F51" s="132"/>
    </row>
    <row r="52" spans="1:6" s="24" customFormat="1" ht="15" customHeight="1">
      <c r="A52" s="137" t="s">
        <v>9</v>
      </c>
      <c r="B52" s="138"/>
      <c r="C52" s="138"/>
      <c r="D52" s="139">
        <v>1484523</v>
      </c>
      <c r="E52" s="140"/>
      <c r="F52" s="141"/>
    </row>
    <row r="53" spans="1:6" s="24" customFormat="1" ht="15" customHeight="1">
      <c r="A53" s="142" t="s">
        <v>44</v>
      </c>
      <c r="B53" s="143"/>
      <c r="C53" s="144"/>
      <c r="D53" s="134">
        <f>D51-D52</f>
        <v>6395162</v>
      </c>
      <c r="E53" s="135"/>
      <c r="F53" s="136"/>
    </row>
    <row r="54" spans="1:6" s="24" customFormat="1" ht="15" customHeight="1">
      <c r="A54" s="128" t="s">
        <v>162</v>
      </c>
      <c r="B54" s="129"/>
      <c r="C54" s="129"/>
      <c r="D54" s="130">
        <v>13998235</v>
      </c>
      <c r="E54" s="131"/>
      <c r="F54" s="132"/>
    </row>
    <row r="55" spans="1:6" s="24" customFormat="1" ht="15" customHeight="1">
      <c r="A55" s="128" t="s">
        <v>10</v>
      </c>
      <c r="B55" s="129"/>
      <c r="C55" s="129"/>
      <c r="D55" s="134">
        <v>4492181</v>
      </c>
      <c r="E55" s="135"/>
      <c r="F55" s="136"/>
    </row>
    <row r="56" spans="1:6" s="24" customFormat="1" ht="15" customHeight="1">
      <c r="A56" s="128" t="s">
        <v>12</v>
      </c>
      <c r="B56" s="129"/>
      <c r="C56" s="129"/>
      <c r="D56" s="134">
        <f>D54-D55</f>
        <v>9506054</v>
      </c>
      <c r="E56" s="135"/>
      <c r="F56" s="136"/>
    </row>
    <row r="57" spans="1:6" s="24" customFormat="1" ht="15" customHeight="1">
      <c r="A57" s="128" t="s">
        <v>45</v>
      </c>
      <c r="B57" s="129"/>
      <c r="C57" s="129"/>
      <c r="D57" s="130">
        <f>D54-D51</f>
        <v>6118550</v>
      </c>
      <c r="E57" s="131"/>
      <c r="F57" s="132"/>
    </row>
    <row r="58" spans="1:6" s="24" customFormat="1" ht="15" customHeight="1">
      <c r="A58" s="16"/>
      <c r="B58" s="16"/>
      <c r="C58" s="16"/>
      <c r="D58" s="17"/>
      <c r="E58" s="17"/>
      <c r="F58" s="17"/>
    </row>
    <row r="59" spans="1:6" s="24" customFormat="1" ht="15" customHeight="1">
      <c r="A59" s="16"/>
      <c r="B59" s="16"/>
      <c r="C59" s="16"/>
      <c r="D59" s="17"/>
      <c r="E59" s="17"/>
      <c r="F59" s="17"/>
    </row>
    <row r="60" spans="1:6" s="24" customFormat="1" ht="15" customHeight="1">
      <c r="A60" s="16"/>
      <c r="B60" s="16"/>
      <c r="C60" s="16"/>
      <c r="D60" s="17"/>
      <c r="E60" s="17"/>
      <c r="F60" s="17"/>
    </row>
    <row r="61" spans="1:6" s="24" customFormat="1" ht="15" customHeight="1">
      <c r="A61" s="16"/>
      <c r="B61" s="16"/>
      <c r="C61" s="16"/>
      <c r="D61" s="17"/>
      <c r="E61" s="17"/>
      <c r="F61" s="17"/>
    </row>
    <row r="62" spans="1:6" s="24" customFormat="1" ht="15" customHeight="1">
      <c r="A62" s="16"/>
      <c r="B62" s="16"/>
      <c r="C62" s="16"/>
      <c r="D62" s="17"/>
      <c r="E62" s="17"/>
      <c r="F62" s="17"/>
    </row>
    <row r="63" spans="1:6" s="24" customFormat="1" ht="15" customHeight="1">
      <c r="A63" s="16"/>
      <c r="B63" s="16"/>
      <c r="C63" s="16"/>
      <c r="D63" s="17"/>
      <c r="E63" s="17"/>
      <c r="F63" s="17"/>
    </row>
    <row r="64" spans="1:6" s="24" customFormat="1" ht="15" customHeight="1">
      <c r="A64" s="16"/>
      <c r="B64" s="16"/>
      <c r="C64" s="16"/>
      <c r="D64" s="17"/>
      <c r="E64" s="17"/>
      <c r="F64" s="17"/>
    </row>
    <row r="65" spans="1:6" s="24" customFormat="1" ht="15" customHeight="1">
      <c r="A65" s="16"/>
      <c r="B65" s="16"/>
      <c r="C65" s="16"/>
      <c r="D65" s="17"/>
      <c r="E65" s="17"/>
      <c r="F65" s="17"/>
    </row>
    <row r="66" spans="1:6" s="24" customFormat="1" ht="15" customHeight="1">
      <c r="A66" s="16"/>
      <c r="B66" s="16"/>
      <c r="C66" s="16"/>
      <c r="D66" s="17"/>
      <c r="E66" s="17"/>
      <c r="F66" s="17"/>
    </row>
    <row r="67" spans="1:6" s="24" customFormat="1" ht="15" customHeight="1">
      <c r="A67" s="16"/>
      <c r="B67" s="16"/>
      <c r="C67" s="16"/>
      <c r="D67" s="17"/>
      <c r="E67" s="17"/>
      <c r="F67" s="17"/>
    </row>
    <row r="68" spans="1:6" s="24" customFormat="1" ht="15" customHeight="1">
      <c r="A68" s="16"/>
      <c r="B68" s="16"/>
      <c r="C68" s="16"/>
      <c r="D68" s="17"/>
      <c r="E68" s="17"/>
      <c r="F68" s="17"/>
    </row>
    <row r="69" spans="1:6" s="24" customFormat="1" ht="15" customHeight="1">
      <c r="A69" s="16"/>
      <c r="B69" s="16"/>
      <c r="C69" s="16"/>
      <c r="D69" s="17"/>
      <c r="E69" s="17"/>
      <c r="F69" s="17"/>
    </row>
    <row r="70" spans="1:6" s="24" customFormat="1" ht="15" customHeight="1">
      <c r="A70" s="16"/>
      <c r="B70" s="16"/>
      <c r="C70" s="16"/>
      <c r="D70" s="17"/>
      <c r="E70" s="17"/>
      <c r="F70" s="17"/>
    </row>
    <row r="71" spans="1:6" s="24" customFormat="1" ht="15" customHeight="1">
      <c r="A71" s="16"/>
      <c r="B71" s="16"/>
      <c r="C71" s="16"/>
      <c r="D71" s="17"/>
      <c r="E71" s="17"/>
      <c r="F71" s="17"/>
    </row>
    <row r="72" spans="1:6" s="24" customFormat="1" ht="15" customHeight="1">
      <c r="A72" s="16"/>
      <c r="B72" s="16"/>
      <c r="C72" s="16"/>
      <c r="D72" s="17"/>
      <c r="E72" s="17"/>
      <c r="F72" s="17"/>
    </row>
    <row r="73" spans="1:6" s="24" customFormat="1" ht="15" customHeight="1">
      <c r="A73" s="16"/>
      <c r="B73" s="16"/>
      <c r="C73" s="16"/>
      <c r="D73" s="17"/>
      <c r="E73" s="17"/>
      <c r="F73" s="17"/>
    </row>
    <row r="74" spans="1:6" s="24" customFormat="1" ht="15" customHeight="1">
      <c r="A74" s="16"/>
      <c r="B74" s="16"/>
      <c r="C74" s="16"/>
      <c r="D74" s="17"/>
      <c r="E74" s="17"/>
      <c r="F74" s="17"/>
    </row>
    <row r="75" spans="1:6" s="24" customFormat="1" ht="15" customHeight="1">
      <c r="A75" s="16"/>
      <c r="B75" s="16"/>
      <c r="C75" s="16"/>
      <c r="D75" s="17"/>
      <c r="E75" s="17"/>
      <c r="F75" s="17"/>
    </row>
    <row r="76" spans="1:6" s="24" customFormat="1" ht="15" customHeight="1">
      <c r="A76" s="49"/>
      <c r="B76" s="49"/>
      <c r="F76" s="79"/>
    </row>
    <row r="77" spans="1:6" s="24" customFormat="1" ht="15" customHeight="1">
      <c r="A77" s="47" t="s">
        <v>48</v>
      </c>
      <c r="B77" s="105" t="s">
        <v>49</v>
      </c>
      <c r="C77" s="105"/>
      <c r="D77" s="105"/>
      <c r="E77" s="17"/>
      <c r="F77" s="17"/>
    </row>
    <row r="78" spans="1:6" s="24" customFormat="1" ht="15" customHeight="1">
      <c r="A78" s="61" t="s">
        <v>50</v>
      </c>
      <c r="B78" s="62" t="s">
        <v>51</v>
      </c>
      <c r="C78" s="97" t="s">
        <v>52</v>
      </c>
      <c r="D78" s="98"/>
      <c r="E78" s="59" t="s">
        <v>92</v>
      </c>
      <c r="F78" s="62" t="s">
        <v>93</v>
      </c>
    </row>
    <row r="79" spans="1:6" s="24" customFormat="1" ht="56.25" customHeight="1">
      <c r="A79" s="48" t="s">
        <v>53</v>
      </c>
      <c r="B79" s="106" t="s">
        <v>166</v>
      </c>
      <c r="C79" s="92" t="s">
        <v>54</v>
      </c>
      <c r="D79" s="92"/>
      <c r="E79" s="90" t="s">
        <v>94</v>
      </c>
      <c r="F79" s="80">
        <v>18625.72</v>
      </c>
    </row>
    <row r="80" spans="1:6" s="24" customFormat="1" ht="53.25" customHeight="1">
      <c r="A80" s="48" t="s">
        <v>55</v>
      </c>
      <c r="B80" s="107"/>
      <c r="C80" s="92" t="s">
        <v>56</v>
      </c>
      <c r="D80" s="92"/>
      <c r="E80" s="90" t="s">
        <v>163</v>
      </c>
      <c r="F80" s="80">
        <v>5251.13</v>
      </c>
    </row>
    <row r="81" spans="1:6" s="24" customFormat="1" ht="35.25" customHeight="1">
      <c r="A81" s="48" t="s">
        <v>57</v>
      </c>
      <c r="B81" s="107"/>
      <c r="C81" s="92" t="s">
        <v>164</v>
      </c>
      <c r="D81" s="92"/>
      <c r="E81" s="90" t="s">
        <v>95</v>
      </c>
      <c r="F81" s="81">
        <v>8956.26</v>
      </c>
    </row>
    <row r="82" spans="1:6" s="24" customFormat="1" ht="53.25" customHeight="1">
      <c r="A82" s="48" t="s">
        <v>58</v>
      </c>
      <c r="B82" s="107"/>
      <c r="C82" s="92" t="s">
        <v>60</v>
      </c>
      <c r="D82" s="92"/>
      <c r="E82" s="90" t="s">
        <v>96</v>
      </c>
      <c r="F82" s="81">
        <v>144277.65</v>
      </c>
    </row>
    <row r="83" spans="1:6" s="24" customFormat="1" ht="33" customHeight="1">
      <c r="A83" s="48" t="s">
        <v>59</v>
      </c>
      <c r="B83" s="107"/>
      <c r="C83" s="92" t="s">
        <v>62</v>
      </c>
      <c r="D83" s="92"/>
      <c r="E83" s="90" t="s">
        <v>97</v>
      </c>
      <c r="F83" s="81">
        <v>12154.07</v>
      </c>
    </row>
    <row r="84" spans="1:6" s="24" customFormat="1" ht="31.5" customHeight="1">
      <c r="A84" s="48" t="s">
        <v>61</v>
      </c>
      <c r="B84" s="107"/>
      <c r="C84" s="92" t="s">
        <v>68</v>
      </c>
      <c r="D84" s="92"/>
      <c r="E84" s="91" t="s">
        <v>102</v>
      </c>
      <c r="F84" s="82">
        <v>5722.87</v>
      </c>
    </row>
    <row r="85" spans="1:6" s="24" customFormat="1" ht="15" customHeight="1">
      <c r="A85" s="48" t="s">
        <v>63</v>
      </c>
      <c r="B85" s="107"/>
      <c r="C85" s="92" t="s">
        <v>71</v>
      </c>
      <c r="D85" s="92"/>
      <c r="E85" s="91" t="s">
        <v>104</v>
      </c>
      <c r="F85" s="82">
        <v>5025.55</v>
      </c>
    </row>
    <row r="86" spans="1:6" s="24" customFormat="1" ht="15" customHeight="1">
      <c r="A86" s="48" t="s">
        <v>64</v>
      </c>
      <c r="B86" s="107"/>
      <c r="C86" s="97" t="s">
        <v>109</v>
      </c>
      <c r="D86" s="98"/>
      <c r="E86" s="91" t="s">
        <v>110</v>
      </c>
      <c r="F86" s="82">
        <v>3884.45</v>
      </c>
    </row>
    <row r="87" spans="1:6" s="24" customFormat="1" ht="15" customHeight="1">
      <c r="A87" s="48" t="s">
        <v>65</v>
      </c>
      <c r="B87" s="107"/>
      <c r="C87" s="97" t="s">
        <v>112</v>
      </c>
      <c r="D87" s="98"/>
      <c r="E87" s="91" t="s">
        <v>113</v>
      </c>
      <c r="F87" s="82">
        <v>10001</v>
      </c>
    </row>
    <row r="88" spans="1:6" s="24" customFormat="1" ht="15" customHeight="1">
      <c r="A88" s="48" t="s">
        <v>66</v>
      </c>
      <c r="B88" s="107"/>
      <c r="C88" s="97" t="s">
        <v>115</v>
      </c>
      <c r="D88" s="98"/>
      <c r="E88" s="91" t="s">
        <v>101</v>
      </c>
      <c r="F88" s="82">
        <v>7409.43</v>
      </c>
    </row>
    <row r="89" spans="1:6" s="24" customFormat="1" ht="15" customHeight="1">
      <c r="A89" s="48" t="s">
        <v>67</v>
      </c>
      <c r="B89" s="107"/>
      <c r="C89" s="97" t="s">
        <v>117</v>
      </c>
      <c r="D89" s="98"/>
      <c r="E89" s="91" t="s">
        <v>106</v>
      </c>
      <c r="F89" s="82">
        <v>10001</v>
      </c>
    </row>
    <row r="90" spans="1:6" s="24" customFormat="1" ht="15" customHeight="1">
      <c r="A90" s="48" t="s">
        <v>69</v>
      </c>
      <c r="B90" s="107"/>
      <c r="C90" s="97" t="s">
        <v>119</v>
      </c>
      <c r="D90" s="98"/>
      <c r="E90" s="91" t="s">
        <v>120</v>
      </c>
      <c r="F90" s="82">
        <v>5140.1499999999996</v>
      </c>
    </row>
    <row r="91" spans="1:6" s="24" customFormat="1" ht="15" customHeight="1">
      <c r="A91" s="48" t="s">
        <v>70</v>
      </c>
      <c r="B91" s="107"/>
      <c r="C91" s="97" t="s">
        <v>122</v>
      </c>
      <c r="D91" s="98"/>
      <c r="E91" s="91" t="s">
        <v>98</v>
      </c>
      <c r="F91" s="82">
        <v>10001</v>
      </c>
    </row>
    <row r="92" spans="1:6" s="24" customFormat="1" ht="15" customHeight="1">
      <c r="A92" s="48" t="s">
        <v>72</v>
      </c>
      <c r="B92" s="107"/>
      <c r="C92" s="97" t="s">
        <v>124</v>
      </c>
      <c r="D92" s="98"/>
      <c r="E92" s="91" t="s">
        <v>100</v>
      </c>
      <c r="F92" s="82">
        <v>5699.99</v>
      </c>
    </row>
    <row r="93" spans="1:6" s="24" customFormat="1" ht="15" customHeight="1">
      <c r="A93" s="48" t="s">
        <v>73</v>
      </c>
      <c r="B93" s="107"/>
      <c r="C93" s="97" t="s">
        <v>126</v>
      </c>
      <c r="D93" s="98"/>
      <c r="E93" s="91" t="s">
        <v>103</v>
      </c>
      <c r="F93" s="82">
        <v>5422.77</v>
      </c>
    </row>
    <row r="94" spans="1:6" s="24" customFormat="1" ht="15" customHeight="1">
      <c r="A94" s="48" t="s">
        <v>74</v>
      </c>
      <c r="B94" s="107"/>
      <c r="C94" s="97" t="s">
        <v>128</v>
      </c>
      <c r="D94" s="98"/>
      <c r="E94" s="91" t="s">
        <v>104</v>
      </c>
      <c r="F94" s="82">
        <v>4559.1499999999996</v>
      </c>
    </row>
    <row r="95" spans="1:6" s="24" customFormat="1" ht="15" customHeight="1">
      <c r="A95" s="48" t="s">
        <v>107</v>
      </c>
      <c r="B95" s="107"/>
      <c r="C95" s="97" t="s">
        <v>165</v>
      </c>
      <c r="D95" s="98"/>
      <c r="E95" s="91" t="s">
        <v>132</v>
      </c>
      <c r="F95" s="82">
        <v>4563.6099999999997</v>
      </c>
    </row>
    <row r="96" spans="1:6" s="24" customFormat="1" ht="15" customHeight="1">
      <c r="A96" s="48" t="s">
        <v>108</v>
      </c>
      <c r="B96" s="107"/>
      <c r="C96" s="97" t="s">
        <v>167</v>
      </c>
      <c r="D96" s="98"/>
      <c r="E96" s="91" t="s">
        <v>106</v>
      </c>
      <c r="F96" s="82">
        <v>16986.310000000001</v>
      </c>
    </row>
    <row r="97" spans="1:6" s="24" customFormat="1" ht="15" customHeight="1">
      <c r="A97" s="48" t="s">
        <v>111</v>
      </c>
      <c r="B97" s="107"/>
      <c r="C97" s="97" t="s">
        <v>168</v>
      </c>
      <c r="D97" s="98"/>
      <c r="E97" s="91" t="s">
        <v>104</v>
      </c>
      <c r="F97" s="82">
        <v>20137.78</v>
      </c>
    </row>
    <row r="98" spans="1:6" s="24" customFormat="1" ht="15" customHeight="1">
      <c r="A98" s="48" t="s">
        <v>114</v>
      </c>
      <c r="B98" s="107"/>
      <c r="C98" s="97" t="s">
        <v>169</v>
      </c>
      <c r="D98" s="98"/>
      <c r="E98" s="91" t="s">
        <v>132</v>
      </c>
      <c r="F98" s="82">
        <v>8261.92</v>
      </c>
    </row>
    <row r="99" spans="1:6" s="24" customFormat="1" ht="15" customHeight="1">
      <c r="A99" s="48" t="s">
        <v>116</v>
      </c>
      <c r="B99" s="107"/>
      <c r="C99" s="97" t="s">
        <v>170</v>
      </c>
      <c r="D99" s="98"/>
      <c r="E99" s="91" t="s">
        <v>138</v>
      </c>
      <c r="F99" s="82">
        <v>25239</v>
      </c>
    </row>
    <row r="100" spans="1:6" s="24" customFormat="1" ht="15" customHeight="1">
      <c r="A100" s="48" t="s">
        <v>118</v>
      </c>
      <c r="B100" s="107"/>
      <c r="C100" s="97" t="s">
        <v>176</v>
      </c>
      <c r="D100" s="98"/>
      <c r="E100" s="91" t="s">
        <v>120</v>
      </c>
      <c r="F100" s="82">
        <v>19649.560000000001</v>
      </c>
    </row>
    <row r="101" spans="1:6" s="24" customFormat="1" ht="15" customHeight="1">
      <c r="A101" s="48" t="s">
        <v>121</v>
      </c>
      <c r="B101" s="107"/>
      <c r="C101" s="97" t="s">
        <v>177</v>
      </c>
      <c r="D101" s="98"/>
      <c r="E101" s="91" t="s">
        <v>178</v>
      </c>
      <c r="F101" s="82">
        <v>10000.01</v>
      </c>
    </row>
    <row r="102" spans="1:6" s="24" customFormat="1" ht="15" customHeight="1">
      <c r="A102" s="48" t="s">
        <v>123</v>
      </c>
      <c r="B102" s="107"/>
      <c r="C102" s="97" t="s">
        <v>171</v>
      </c>
      <c r="D102" s="98"/>
      <c r="E102" s="91" t="s">
        <v>103</v>
      </c>
      <c r="F102" s="82">
        <v>22576.12</v>
      </c>
    </row>
    <row r="103" spans="1:6" s="24" customFormat="1" ht="15" customHeight="1">
      <c r="A103" s="48" t="s">
        <v>125</v>
      </c>
      <c r="B103" s="107"/>
      <c r="C103" s="97" t="s">
        <v>179</v>
      </c>
      <c r="D103" s="98"/>
      <c r="E103" s="91" t="s">
        <v>105</v>
      </c>
      <c r="F103" s="82">
        <v>10158.69</v>
      </c>
    </row>
    <row r="104" spans="1:6" s="24" customFormat="1" ht="15" customHeight="1">
      <c r="A104" s="48" t="s">
        <v>127</v>
      </c>
      <c r="B104" s="107"/>
      <c r="C104" s="97" t="s">
        <v>172</v>
      </c>
      <c r="D104" s="98"/>
      <c r="E104" s="91" t="s">
        <v>99</v>
      </c>
      <c r="F104" s="82">
        <v>27038.01</v>
      </c>
    </row>
    <row r="105" spans="1:6" s="24" customFormat="1" ht="15" customHeight="1">
      <c r="A105" s="48" t="s">
        <v>129</v>
      </c>
      <c r="B105" s="107"/>
      <c r="C105" s="97" t="s">
        <v>173</v>
      </c>
      <c r="D105" s="98"/>
      <c r="E105" s="91" t="s">
        <v>101</v>
      </c>
      <c r="F105" s="82">
        <v>22127.8</v>
      </c>
    </row>
    <row r="106" spans="1:6" s="24" customFormat="1" ht="15" customHeight="1">
      <c r="A106" s="48" t="s">
        <v>130</v>
      </c>
      <c r="B106" s="107"/>
      <c r="C106" s="97" t="s">
        <v>174</v>
      </c>
      <c r="D106" s="98"/>
      <c r="E106" s="91" t="s">
        <v>98</v>
      </c>
      <c r="F106" s="82">
        <v>24632.959999999999</v>
      </c>
    </row>
    <row r="107" spans="1:6" s="24" customFormat="1" ht="15" customHeight="1">
      <c r="A107" s="48" t="s">
        <v>131</v>
      </c>
      <c r="B107" s="107"/>
      <c r="C107" s="97" t="s">
        <v>175</v>
      </c>
      <c r="D107" s="98"/>
      <c r="E107" s="91" t="s">
        <v>102</v>
      </c>
      <c r="F107" s="82">
        <v>17640.259999999998</v>
      </c>
    </row>
    <row r="108" spans="1:6" s="24" customFormat="1" ht="15" customHeight="1">
      <c r="A108" s="48" t="s">
        <v>133</v>
      </c>
      <c r="B108" s="107"/>
      <c r="C108" s="97" t="s">
        <v>180</v>
      </c>
      <c r="D108" s="98"/>
      <c r="E108" s="91" t="s">
        <v>110</v>
      </c>
      <c r="F108" s="82">
        <v>10000.01</v>
      </c>
    </row>
    <row r="109" spans="1:6" s="24" customFormat="1" ht="15" customHeight="1">
      <c r="A109" s="48" t="s">
        <v>134</v>
      </c>
      <c r="B109" s="107"/>
      <c r="C109" s="97" t="s">
        <v>181</v>
      </c>
      <c r="D109" s="98"/>
      <c r="E109" s="91" t="s">
        <v>120</v>
      </c>
      <c r="F109" s="82">
        <v>6911.75</v>
      </c>
    </row>
    <row r="110" spans="1:6" s="24" customFormat="1" ht="15" customHeight="1">
      <c r="A110" s="48" t="s">
        <v>135</v>
      </c>
      <c r="B110" s="107"/>
      <c r="C110" s="97" t="s">
        <v>182</v>
      </c>
      <c r="D110" s="98"/>
      <c r="E110" s="91" t="s">
        <v>183</v>
      </c>
      <c r="F110" s="82">
        <v>10001.01</v>
      </c>
    </row>
    <row r="111" spans="1:6" s="24" customFormat="1" ht="15" customHeight="1">
      <c r="A111" s="48" t="s">
        <v>136</v>
      </c>
      <c r="B111" s="107"/>
      <c r="C111" s="97" t="s">
        <v>184</v>
      </c>
      <c r="D111" s="98"/>
      <c r="E111" s="91" t="s">
        <v>98</v>
      </c>
      <c r="F111" s="82">
        <v>4813.93</v>
      </c>
    </row>
    <row r="112" spans="1:6" s="24" customFormat="1" ht="15" customHeight="1">
      <c r="A112" s="48" t="s">
        <v>137</v>
      </c>
      <c r="B112" s="107"/>
      <c r="C112" s="97" t="s">
        <v>185</v>
      </c>
      <c r="D112" s="98"/>
      <c r="E112" s="91" t="s">
        <v>104</v>
      </c>
      <c r="F112" s="82">
        <v>7250.26</v>
      </c>
    </row>
    <row r="113" spans="1:6" s="24" customFormat="1" ht="15" customHeight="1">
      <c r="A113" s="48" t="s">
        <v>139</v>
      </c>
      <c r="B113" s="107"/>
      <c r="C113" s="97" t="s">
        <v>186</v>
      </c>
      <c r="D113" s="98"/>
      <c r="E113" s="91" t="s">
        <v>105</v>
      </c>
      <c r="F113" s="82">
        <v>5587.39</v>
      </c>
    </row>
    <row r="114" spans="1:6" s="24" customFormat="1" ht="15" customHeight="1">
      <c r="A114" s="48" t="s">
        <v>198</v>
      </c>
      <c r="B114" s="107"/>
      <c r="C114" s="97" t="s">
        <v>187</v>
      </c>
      <c r="D114" s="98"/>
      <c r="E114" s="91" t="s">
        <v>99</v>
      </c>
      <c r="F114" s="82">
        <v>5892.5</v>
      </c>
    </row>
    <row r="115" spans="1:6" s="24" customFormat="1" ht="15" customHeight="1">
      <c r="A115" s="48" t="s">
        <v>199</v>
      </c>
      <c r="B115" s="107"/>
      <c r="C115" s="97" t="s">
        <v>188</v>
      </c>
      <c r="D115" s="98"/>
      <c r="E115" s="91" t="s">
        <v>110</v>
      </c>
      <c r="F115" s="82">
        <v>5681.24</v>
      </c>
    </row>
    <row r="116" spans="1:6" s="24" customFormat="1" ht="15" customHeight="1">
      <c r="A116" s="48" t="s">
        <v>200</v>
      </c>
      <c r="B116" s="107"/>
      <c r="C116" s="97" t="s">
        <v>189</v>
      </c>
      <c r="D116" s="98"/>
      <c r="E116" s="91" t="s">
        <v>101</v>
      </c>
      <c r="F116" s="82">
        <v>5432.61</v>
      </c>
    </row>
    <row r="117" spans="1:6" s="24" customFormat="1" ht="15" customHeight="1">
      <c r="A117" s="48" t="s">
        <v>201</v>
      </c>
      <c r="B117" s="107"/>
      <c r="C117" s="97" t="s">
        <v>196</v>
      </c>
      <c r="D117" s="98"/>
      <c r="E117" s="91" t="s">
        <v>103</v>
      </c>
      <c r="F117" s="82">
        <v>5136.42</v>
      </c>
    </row>
    <row r="118" spans="1:6" s="24" customFormat="1" ht="15" customHeight="1">
      <c r="A118" s="48" t="s">
        <v>202</v>
      </c>
      <c r="B118" s="107"/>
      <c r="C118" s="97" t="s">
        <v>190</v>
      </c>
      <c r="D118" s="98"/>
      <c r="E118" s="91" t="s">
        <v>138</v>
      </c>
      <c r="F118" s="82">
        <v>5955.42</v>
      </c>
    </row>
    <row r="119" spans="1:6" s="24" customFormat="1" ht="15" customHeight="1">
      <c r="A119" s="48" t="s">
        <v>203</v>
      </c>
      <c r="B119" s="107"/>
      <c r="C119" s="97" t="s">
        <v>191</v>
      </c>
      <c r="D119" s="98"/>
      <c r="E119" s="91" t="s">
        <v>102</v>
      </c>
      <c r="F119" s="82">
        <v>6091.32</v>
      </c>
    </row>
    <row r="120" spans="1:6" s="24" customFormat="1" ht="15" customHeight="1">
      <c r="A120" s="48" t="s">
        <v>204</v>
      </c>
      <c r="B120" s="107"/>
      <c r="C120" s="97" t="s">
        <v>192</v>
      </c>
      <c r="D120" s="98"/>
      <c r="E120" s="91" t="s">
        <v>106</v>
      </c>
      <c r="F120" s="82">
        <v>6052.06</v>
      </c>
    </row>
    <row r="121" spans="1:6" s="24" customFormat="1" ht="15" customHeight="1">
      <c r="A121" s="48" t="s">
        <v>205</v>
      </c>
      <c r="B121" s="107"/>
      <c r="C121" s="97" t="s">
        <v>197</v>
      </c>
      <c r="D121" s="98"/>
      <c r="E121" s="91" t="s">
        <v>113</v>
      </c>
      <c r="F121" s="82">
        <v>5268.91</v>
      </c>
    </row>
    <row r="122" spans="1:6" s="24" customFormat="1" ht="15" customHeight="1">
      <c r="A122" s="48" t="s">
        <v>206</v>
      </c>
      <c r="B122" s="107"/>
      <c r="C122" s="97" t="s">
        <v>193</v>
      </c>
      <c r="D122" s="98"/>
      <c r="E122" s="91" t="s">
        <v>194</v>
      </c>
      <c r="F122" s="82">
        <v>6562.25</v>
      </c>
    </row>
    <row r="123" spans="1:6" s="24" customFormat="1" ht="15" customHeight="1">
      <c r="A123" s="48" t="s">
        <v>207</v>
      </c>
      <c r="B123" s="108"/>
      <c r="C123" s="97" t="s">
        <v>195</v>
      </c>
      <c r="D123" s="98"/>
      <c r="E123" s="91" t="s">
        <v>194</v>
      </c>
      <c r="F123" s="82">
        <v>10000.01</v>
      </c>
    </row>
    <row r="124" spans="1:6" s="24" customFormat="1" ht="95.25" customHeight="1">
      <c r="A124" s="86" t="s">
        <v>208</v>
      </c>
      <c r="B124" s="89" t="s">
        <v>223</v>
      </c>
      <c r="C124" s="92"/>
      <c r="D124" s="92"/>
      <c r="E124" s="61"/>
      <c r="F124" s="82">
        <v>402218.69</v>
      </c>
    </row>
    <row r="125" spans="1:6" s="24" customFormat="1" ht="15" customHeight="1">
      <c r="A125" s="94" t="s">
        <v>140</v>
      </c>
      <c r="B125" s="95"/>
      <c r="C125" s="95"/>
      <c r="D125" s="95"/>
      <c r="E125" s="96"/>
      <c r="F125" s="83">
        <f>SUM(F79:F124)</f>
        <v>1000000.0000000002</v>
      </c>
    </row>
    <row r="126" spans="1:6" s="24" customFormat="1" ht="15" customHeight="1">
      <c r="A126" s="16"/>
      <c r="B126" s="16"/>
      <c r="C126" s="51"/>
      <c r="D126" s="51"/>
      <c r="E126" s="52"/>
      <c r="F126" s="53"/>
    </row>
    <row r="127" spans="1:6" s="24" customFormat="1" ht="15" customHeight="1">
      <c r="A127" s="16"/>
      <c r="B127" s="16"/>
      <c r="C127" s="51"/>
      <c r="D127" s="51"/>
      <c r="E127" s="52"/>
      <c r="F127" s="53"/>
    </row>
    <row r="128" spans="1:6" s="24" customFormat="1" ht="15" customHeight="1">
      <c r="A128" s="16"/>
      <c r="B128" s="16"/>
      <c r="C128" s="51"/>
      <c r="D128" s="51"/>
      <c r="E128" s="52"/>
      <c r="F128" s="53"/>
    </row>
    <row r="129" spans="1:6" s="24" customFormat="1" ht="15" customHeight="1">
      <c r="A129" s="16"/>
      <c r="B129" s="16"/>
      <c r="C129" s="51"/>
      <c r="D129" s="51"/>
      <c r="E129" s="52"/>
      <c r="F129" s="53"/>
    </row>
    <row r="130" spans="1:6" s="24" customFormat="1" ht="15" customHeight="1">
      <c r="A130" s="16"/>
      <c r="B130" s="16"/>
      <c r="C130" s="51"/>
      <c r="D130" s="51"/>
      <c r="E130" s="52"/>
      <c r="F130" s="53"/>
    </row>
    <row r="131" spans="1:6" s="24" customFormat="1" ht="15" customHeight="1">
      <c r="A131" s="16"/>
      <c r="B131" s="16"/>
      <c r="C131" s="51"/>
      <c r="D131" s="51"/>
      <c r="E131" s="52"/>
      <c r="F131" s="53"/>
    </row>
    <row r="132" spans="1:6" s="24" customFormat="1" ht="15" customHeight="1">
      <c r="A132" s="16"/>
      <c r="B132" s="16"/>
      <c r="C132" s="51"/>
      <c r="D132" s="51"/>
      <c r="E132" s="52"/>
      <c r="F132" s="53"/>
    </row>
    <row r="133" spans="1:6" s="24" customFormat="1" ht="15" customHeight="1">
      <c r="A133" s="16"/>
      <c r="B133" s="16"/>
      <c r="C133" s="51"/>
      <c r="D133" s="51"/>
      <c r="E133" s="52"/>
      <c r="F133" s="53"/>
    </row>
    <row r="134" spans="1:6" s="24" customFormat="1" ht="15" customHeight="1">
      <c r="A134" s="49"/>
      <c r="B134" s="49"/>
    </row>
    <row r="135" spans="1:6" s="24" customFormat="1" ht="15" customHeight="1">
      <c r="A135" s="93" t="s">
        <v>77</v>
      </c>
      <c r="B135" s="93"/>
      <c r="C135" s="93"/>
      <c r="D135" s="93"/>
      <c r="E135" s="93"/>
      <c r="F135" s="50"/>
    </row>
    <row r="136" spans="1:6" s="24" customFormat="1" ht="15" customHeight="1">
      <c r="A136" s="54"/>
      <c r="B136" s="54"/>
      <c r="C136" s="54"/>
      <c r="D136" s="54"/>
      <c r="E136" s="54"/>
      <c r="F136" s="54"/>
    </row>
    <row r="137" spans="1:6" s="24" customFormat="1" ht="15" customHeight="1">
      <c r="A137" s="100" t="s">
        <v>78</v>
      </c>
      <c r="B137" s="100"/>
      <c r="C137" s="100"/>
      <c r="D137" s="100"/>
      <c r="E137" s="100"/>
      <c r="F137" s="100"/>
    </row>
    <row r="138" spans="1:6" s="24" customFormat="1" ht="125.25" customHeight="1">
      <c r="A138" s="101" t="s">
        <v>221</v>
      </c>
      <c r="B138" s="102"/>
      <c r="C138" s="102"/>
      <c r="D138" s="102"/>
      <c r="E138" s="102"/>
      <c r="F138" s="103"/>
    </row>
    <row r="139" spans="1:6" s="24" customFormat="1" ht="70.5" customHeight="1">
      <c r="A139" s="104" t="s">
        <v>220</v>
      </c>
      <c r="B139" s="104"/>
      <c r="C139" s="104"/>
      <c r="D139" s="104"/>
      <c r="E139" s="104"/>
      <c r="F139" s="104"/>
    </row>
    <row r="140" spans="1:6" s="24" customFormat="1" ht="15" customHeight="1">
      <c r="A140" s="68"/>
      <c r="B140" s="68"/>
      <c r="C140" s="68"/>
      <c r="D140" s="68"/>
      <c r="E140" s="68"/>
      <c r="F140" s="68"/>
    </row>
    <row r="141" spans="1:6" s="24" customFormat="1" ht="15" customHeight="1">
      <c r="A141" s="68"/>
      <c r="B141" s="68"/>
      <c r="C141" s="68"/>
      <c r="D141" s="68"/>
      <c r="E141" s="68"/>
      <c r="F141" s="68"/>
    </row>
    <row r="142" spans="1:6" s="24" customFormat="1" ht="15" customHeight="1">
      <c r="A142" s="84"/>
      <c r="B142" s="84"/>
      <c r="C142" s="84"/>
      <c r="D142" s="84"/>
      <c r="E142" s="84"/>
      <c r="F142" s="84"/>
    </row>
    <row r="143" spans="1:6" s="24" customFormat="1" ht="15" customHeight="1">
      <c r="A143" s="84"/>
      <c r="B143" s="84"/>
      <c r="C143" s="84"/>
      <c r="D143" s="84"/>
      <c r="E143" s="84"/>
      <c r="F143" s="84"/>
    </row>
    <row r="144" spans="1:6" s="24" customFormat="1" ht="15" customHeight="1">
      <c r="A144" s="84"/>
      <c r="B144" s="84"/>
      <c r="C144" s="84"/>
      <c r="D144" s="84"/>
      <c r="E144" s="84"/>
      <c r="F144" s="84"/>
    </row>
    <row r="145" spans="1:7" s="24" customFormat="1" ht="15" customHeight="1">
      <c r="A145" s="84"/>
      <c r="B145" s="84"/>
      <c r="C145" s="84"/>
      <c r="D145" s="84"/>
      <c r="E145" s="84"/>
      <c r="F145" s="84"/>
    </row>
    <row r="146" spans="1:7" s="24" customFormat="1" ht="15" customHeight="1">
      <c r="A146" s="84"/>
      <c r="B146" s="84"/>
      <c r="C146" s="84"/>
      <c r="D146" s="84"/>
      <c r="E146" s="84"/>
      <c r="F146" s="84"/>
    </row>
    <row r="147" spans="1:7" s="24" customFormat="1" ht="15" customHeight="1">
      <c r="A147" s="84"/>
      <c r="B147" s="84"/>
      <c r="C147" s="84"/>
      <c r="D147" s="84"/>
      <c r="E147" s="84"/>
      <c r="F147" s="84"/>
    </row>
    <row r="148" spans="1:7" s="24" customFormat="1" ht="15" customHeight="1">
      <c r="A148" s="84"/>
      <c r="B148" s="84"/>
      <c r="C148" s="84"/>
      <c r="D148" s="84"/>
      <c r="E148" s="84"/>
      <c r="F148" s="84"/>
    </row>
    <row r="149" spans="1:7" s="24" customFormat="1" ht="15" customHeight="1">
      <c r="A149" s="84"/>
      <c r="B149" s="84"/>
      <c r="C149" s="84"/>
      <c r="D149" s="84"/>
      <c r="E149" s="84"/>
      <c r="F149" s="84"/>
    </row>
    <row r="150" spans="1:7" s="24" customFormat="1" ht="15" customHeight="1">
      <c r="A150" s="84"/>
      <c r="B150" s="84"/>
      <c r="C150" s="84"/>
      <c r="D150" s="84"/>
      <c r="E150" s="84"/>
      <c r="F150" s="84"/>
    </row>
    <row r="151" spans="1:7" s="24" customFormat="1" ht="15" customHeight="1">
      <c r="A151" s="84"/>
      <c r="B151" s="84"/>
      <c r="C151" s="84"/>
      <c r="D151" s="84"/>
      <c r="E151" s="84"/>
      <c r="F151" s="84"/>
    </row>
    <row r="152" spans="1:7" s="24" customFormat="1" ht="15" customHeight="1">
      <c r="A152" s="84"/>
      <c r="B152" s="84"/>
      <c r="C152" s="84"/>
      <c r="D152" s="84"/>
      <c r="E152" s="84"/>
      <c r="F152" s="84"/>
    </row>
    <row r="153" spans="1:7" s="24" customFormat="1" ht="15" customHeight="1">
      <c r="A153" s="84"/>
      <c r="B153" s="84"/>
      <c r="C153" s="84"/>
      <c r="D153" s="84"/>
      <c r="E153" s="84"/>
      <c r="F153" s="84"/>
    </row>
    <row r="154" spans="1:7" s="24" customFormat="1" ht="15" customHeight="1">
      <c r="A154" s="84"/>
      <c r="B154" s="84"/>
      <c r="C154" s="84"/>
      <c r="D154" s="84"/>
      <c r="E154" s="84"/>
      <c r="F154" s="84"/>
    </row>
    <row r="155" spans="1:7" s="24" customFormat="1" ht="15" customHeight="1">
      <c r="A155" s="84"/>
      <c r="B155" s="84"/>
      <c r="C155" s="84"/>
      <c r="D155" s="84"/>
      <c r="E155" s="84"/>
      <c r="F155" s="84"/>
    </row>
    <row r="156" spans="1:7" s="24" customFormat="1" ht="15" customHeight="1">
      <c r="A156" s="84"/>
      <c r="B156" s="84"/>
      <c r="C156" s="84"/>
      <c r="D156" s="84"/>
      <c r="E156" s="84"/>
      <c r="F156" s="84"/>
    </row>
    <row r="157" spans="1:7" s="24" customFormat="1">
      <c r="A157" s="99"/>
      <c r="B157" s="99"/>
      <c r="C157" s="99"/>
      <c r="D157" s="99"/>
      <c r="E157" s="99"/>
      <c r="F157" s="99"/>
    </row>
    <row r="158" spans="1:7" s="24" customFormat="1" ht="15.75">
      <c r="A158" s="16"/>
      <c r="B158" s="16"/>
      <c r="C158" s="16"/>
      <c r="D158" s="17"/>
      <c r="E158" s="17"/>
      <c r="F158" s="17"/>
      <c r="G158" s="37"/>
    </row>
    <row r="159" spans="1:7" ht="15.75">
      <c r="A159" s="41" t="s">
        <v>75</v>
      </c>
      <c r="B159" s="42" t="s">
        <v>41</v>
      </c>
      <c r="C159" s="42"/>
      <c r="D159" s="42"/>
      <c r="E159" s="17"/>
      <c r="F159" s="3"/>
      <c r="G159" s="3"/>
    </row>
    <row r="160" spans="1:7" ht="15" customHeight="1">
      <c r="A160" s="120" t="s">
        <v>209</v>
      </c>
      <c r="B160" s="120"/>
      <c r="C160" s="120"/>
      <c r="D160" s="120"/>
      <c r="E160" s="120"/>
      <c r="F160" s="120"/>
      <c r="G160" s="4"/>
    </row>
    <row r="161" spans="1:7" ht="21">
      <c r="A161" s="122">
        <f>D24-D48</f>
        <v>-2647169</v>
      </c>
      <c r="B161" s="122"/>
      <c r="C161" s="122"/>
      <c r="D161" s="122"/>
      <c r="E161" s="122"/>
      <c r="F161" s="122"/>
      <c r="G161" s="5"/>
    </row>
    <row r="162" spans="1:7" ht="21">
      <c r="A162" s="14"/>
      <c r="B162" s="14"/>
      <c r="C162" s="14"/>
      <c r="D162" s="14"/>
      <c r="E162" s="40"/>
      <c r="F162" s="14"/>
      <c r="G162" s="6"/>
    </row>
    <row r="163" spans="1:7" ht="39" customHeight="1">
      <c r="A163" s="126" t="s">
        <v>141</v>
      </c>
      <c r="B163" s="127"/>
      <c r="C163" s="123">
        <v>8783571</v>
      </c>
      <c r="D163" s="123"/>
      <c r="E163" s="18"/>
      <c r="F163" s="14"/>
      <c r="G163" s="6"/>
    </row>
    <row r="164" spans="1:7" ht="88.5" customHeight="1">
      <c r="A164" s="124" t="s">
        <v>210</v>
      </c>
      <c r="B164" s="125"/>
      <c r="C164" s="123">
        <v>2647169</v>
      </c>
      <c r="D164" s="123"/>
      <c r="E164" s="18"/>
      <c r="F164" s="14"/>
      <c r="G164" s="23"/>
    </row>
    <row r="165" spans="1:7" ht="55.5" customHeight="1">
      <c r="A165" s="124" t="s">
        <v>211</v>
      </c>
      <c r="B165" s="125"/>
      <c r="C165" s="123">
        <f>C163+C164</f>
        <v>11430740</v>
      </c>
      <c r="D165" s="123"/>
      <c r="E165" s="18"/>
      <c r="F165" s="15"/>
      <c r="G165" s="6"/>
    </row>
    <row r="166" spans="1:7" s="24" customFormat="1" ht="55.5" customHeight="1">
      <c r="A166" s="87"/>
      <c r="B166" s="87"/>
      <c r="C166" s="88"/>
      <c r="D166" s="88"/>
      <c r="E166" s="18"/>
      <c r="F166" s="18"/>
      <c r="G166" s="6"/>
    </row>
    <row r="167" spans="1:7" ht="15.75">
      <c r="A167" s="121" t="s">
        <v>76</v>
      </c>
      <c r="B167" s="121"/>
      <c r="C167" s="26"/>
      <c r="D167" s="38"/>
      <c r="F167" s="38"/>
    </row>
    <row r="168" spans="1:7" ht="36" customHeight="1">
      <c r="A168" s="119" t="s">
        <v>222</v>
      </c>
      <c r="B168" s="119"/>
      <c r="C168" s="119"/>
      <c r="D168" s="119"/>
      <c r="E168" s="119"/>
      <c r="F168" s="119"/>
    </row>
    <row r="169" spans="1:7">
      <c r="A169" s="24"/>
      <c r="B169" s="39"/>
      <c r="C169" s="24"/>
      <c r="D169" s="25"/>
      <c r="E169" s="38"/>
      <c r="F169" s="24"/>
    </row>
    <row r="170" spans="1:7">
      <c r="A170" s="24"/>
      <c r="B170" s="24"/>
      <c r="C170" s="24"/>
      <c r="D170" s="24"/>
      <c r="E170" s="25"/>
      <c r="F170" s="24"/>
    </row>
    <row r="171" spans="1:7">
      <c r="A171" s="24"/>
      <c r="B171" s="24"/>
      <c r="C171" s="24"/>
      <c r="D171" s="24"/>
      <c r="F171" s="24"/>
    </row>
    <row r="172" spans="1:7">
      <c r="A172" s="24" t="s">
        <v>11</v>
      </c>
      <c r="B172" s="24"/>
      <c r="C172" s="24"/>
      <c r="D172" s="24"/>
      <c r="F172" s="24" t="s">
        <v>79</v>
      </c>
    </row>
    <row r="173" spans="1:7">
      <c r="F173" s="24" t="s">
        <v>42</v>
      </c>
    </row>
  </sheetData>
  <mergeCells count="91">
    <mergeCell ref="C112:D112"/>
    <mergeCell ref="C113:D113"/>
    <mergeCell ref="C101:D101"/>
    <mergeCell ref="C103:D103"/>
    <mergeCell ref="C109:D109"/>
    <mergeCell ref="C110:D110"/>
    <mergeCell ref="C111:D111"/>
    <mergeCell ref="A57:C57"/>
    <mergeCell ref="D57:F57"/>
    <mergeCell ref="A50:C50"/>
    <mergeCell ref="A54:C54"/>
    <mergeCell ref="D54:F54"/>
    <mergeCell ref="A55:C55"/>
    <mergeCell ref="D55:F55"/>
    <mergeCell ref="A56:C56"/>
    <mergeCell ref="D56:F56"/>
    <mergeCell ref="A51:C51"/>
    <mergeCell ref="D51:F51"/>
    <mergeCell ref="A52:C52"/>
    <mergeCell ref="D52:F52"/>
    <mergeCell ref="A53:C53"/>
    <mergeCell ref="D53:F53"/>
    <mergeCell ref="A168:F168"/>
    <mergeCell ref="A160:F160"/>
    <mergeCell ref="A167:B167"/>
    <mergeCell ref="A161:F161"/>
    <mergeCell ref="C163:D163"/>
    <mergeCell ref="C164:D164"/>
    <mergeCell ref="C165:D165"/>
    <mergeCell ref="A165:B165"/>
    <mergeCell ref="A163:B163"/>
    <mergeCell ref="A164:B164"/>
    <mergeCell ref="A3:E3"/>
    <mergeCell ref="A8:B8"/>
    <mergeCell ref="A28:B28"/>
    <mergeCell ref="A48:B48"/>
    <mergeCell ref="A4:B4"/>
    <mergeCell ref="D28:F28"/>
    <mergeCell ref="C4:F4"/>
    <mergeCell ref="C7:F7"/>
    <mergeCell ref="A6:F6"/>
    <mergeCell ref="A24:B24"/>
    <mergeCell ref="D8:F8"/>
    <mergeCell ref="C82:D82"/>
    <mergeCell ref="B77:D77"/>
    <mergeCell ref="C78:D78"/>
    <mergeCell ref="C79:D79"/>
    <mergeCell ref="C83:D83"/>
    <mergeCell ref="C80:D80"/>
    <mergeCell ref="C81:D81"/>
    <mergeCell ref="B79:B123"/>
    <mergeCell ref="C120:D120"/>
    <mergeCell ref="C122:D122"/>
    <mergeCell ref="C123:D123"/>
    <mergeCell ref="C117:D117"/>
    <mergeCell ref="C121:D121"/>
    <mergeCell ref="C107:D107"/>
    <mergeCell ref="C108:D108"/>
    <mergeCell ref="C100:D100"/>
    <mergeCell ref="C84:D84"/>
    <mergeCell ref="C85:D85"/>
    <mergeCell ref="A157:F157"/>
    <mergeCell ref="A137:F137"/>
    <mergeCell ref="A138:F138"/>
    <mergeCell ref="C86:D86"/>
    <mergeCell ref="C87:D87"/>
    <mergeCell ref="C88:D88"/>
    <mergeCell ref="C89:D89"/>
    <mergeCell ref="C90:D90"/>
    <mergeCell ref="C91:D91"/>
    <mergeCell ref="C92:D92"/>
    <mergeCell ref="C93:D93"/>
    <mergeCell ref="C94:D94"/>
    <mergeCell ref="C95:D95"/>
    <mergeCell ref="A139:F139"/>
    <mergeCell ref="C124:D124"/>
    <mergeCell ref="A135:E135"/>
    <mergeCell ref="A125:E125"/>
    <mergeCell ref="C96:D96"/>
    <mergeCell ref="C97:D97"/>
    <mergeCell ref="C98:D98"/>
    <mergeCell ref="C99:D99"/>
    <mergeCell ref="C102:D102"/>
    <mergeCell ref="C104:D104"/>
    <mergeCell ref="C105:D105"/>
    <mergeCell ref="C106:D106"/>
    <mergeCell ref="C114:D114"/>
    <mergeCell ref="C115:D115"/>
    <mergeCell ref="C116:D116"/>
    <mergeCell ref="C118:D118"/>
    <mergeCell ref="C119:D119"/>
  </mergeCells>
  <pageMargins left="0.31496062992125984" right="0.31496062992125984" top="0.55118110236220474" bottom="0.55118110236220474" header="0.31496062992125984" footer="0.31496062992125984"/>
  <pageSetup paperSize="9" orientation="landscape" verticalDpi="0" r:id="rId1"/>
  <headerFooter>
    <oddFooter>Stranica &amp;P od &amp;N</oddFooter>
  </headerFooter>
  <legacyDrawing r:id="rId2"/>
</worksheet>
</file>

<file path=xl/worksheets/sheet2.xml><?xml version="1.0" encoding="utf-8"?>
<worksheet xmlns="http://schemas.openxmlformats.org/spreadsheetml/2006/main" xmlns:r="http://schemas.openxmlformats.org/officeDocument/2006/relationships">
  <dimension ref="A1"/>
  <sheetViews>
    <sheetView topLeftCell="A34"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3</vt:i4>
      </vt:variant>
    </vt:vector>
  </HeadingPairs>
  <TitlesOfParts>
    <vt:vector size="3" baseType="lpstr">
      <vt:lpstr>List1</vt:lpstr>
      <vt:lpstr>List2</vt:lpstr>
      <vt:lpstr>List3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mpavic</dc:creator>
  <cp:lastModifiedBy>mpavic</cp:lastModifiedBy>
  <cp:lastPrinted>2022-01-27T13:12:44Z</cp:lastPrinted>
  <dcterms:created xsi:type="dcterms:W3CDTF">2016-02-22T13:36:44Z</dcterms:created>
  <dcterms:modified xsi:type="dcterms:W3CDTF">2022-02-02T12:52:05Z</dcterms:modified>
</cp:coreProperties>
</file>